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05" yWindow="-105" windowWidth="19425" windowHeight="10425" tabRatio="926" activeTab="11"/>
  </bookViews>
  <sheets>
    <sheet name="вертикально" sheetId="3" r:id="rId1"/>
    <sheet name="итоговая оценка" sheetId="1" r:id="rId2"/>
    <sheet name="Диаграмма 1" sheetId="19" r:id="rId3"/>
    <sheet name="Диаграмма 2" sheetId="20" r:id="rId4"/>
    <sheet name="Диаграмма3" sheetId="6" r:id="rId5"/>
    <sheet name="Диаграмма4" sheetId="7" r:id="rId6"/>
    <sheet name="Диаграмма5" sheetId="8" r:id="rId7"/>
    <sheet name="Диаграмма6" sheetId="9" r:id="rId8"/>
    <sheet name="Диаграмма 7" sheetId="11" r:id="rId9"/>
    <sheet name="Диаграмма 8" sheetId="18" r:id="rId10"/>
    <sheet name="Диаграмма 9" sheetId="17" r:id="rId11"/>
    <sheet name="Диаграмма 10" sheetId="16" r:id="rId12"/>
    <sheet name="Лист1" sheetId="2" r:id="rId1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" i="1" l="1"/>
  <c r="Z7" i="1"/>
  <c r="Y8" i="1"/>
  <c r="AI8" i="1" l="1"/>
  <c r="AI7" i="1"/>
  <c r="AK7" i="1" s="1"/>
  <c r="AF8" i="1"/>
  <c r="AH8" i="1" s="1"/>
  <c r="AF7" i="1"/>
  <c r="AC8" i="1"/>
  <c r="AC7" i="1"/>
  <c r="AB8" i="1"/>
  <c r="W8" i="1"/>
  <c r="W7" i="1"/>
  <c r="T8" i="1"/>
  <c r="T7" i="1"/>
  <c r="Q8" i="1"/>
  <c r="Q7" i="1"/>
  <c r="N8" i="1"/>
  <c r="N7" i="1"/>
  <c r="K8" i="1"/>
  <c r="M8" i="1" s="1"/>
  <c r="K7" i="1"/>
  <c r="M7" i="1" s="1"/>
  <c r="H8" i="1"/>
  <c r="J8" i="1" s="1"/>
  <c r="H7" i="1"/>
  <c r="J7" i="1" s="1"/>
  <c r="E8" i="1"/>
  <c r="G8" i="1" s="1"/>
  <c r="E7" i="1"/>
  <c r="G7" i="1" s="1"/>
  <c r="B7" i="1"/>
  <c r="D7" i="1" s="1"/>
  <c r="B8" i="1"/>
  <c r="D8" i="1" s="1"/>
  <c r="O50" i="3"/>
  <c r="H50" i="3"/>
  <c r="I50" i="3"/>
  <c r="O46" i="3"/>
  <c r="J46" i="3"/>
  <c r="I46" i="3"/>
  <c r="L42" i="3"/>
  <c r="I38" i="3"/>
  <c r="G38" i="3"/>
  <c r="I34" i="3"/>
  <c r="L14" i="3"/>
  <c r="N6" i="3"/>
  <c r="AK8" i="1"/>
  <c r="M50" i="3" l="1"/>
  <c r="F50" i="3"/>
  <c r="E50" i="3"/>
  <c r="H42" i="3" l="1"/>
  <c r="J42" i="3" l="1"/>
  <c r="O38" i="3" l="1"/>
  <c r="J38" i="3"/>
  <c r="H38" i="3"/>
  <c r="H34" i="3" l="1"/>
  <c r="H30" i="3" l="1"/>
  <c r="L30" i="3"/>
  <c r="H26" i="3" l="1"/>
  <c r="H22" i="3" l="1"/>
  <c r="I18" i="3" l="1"/>
  <c r="H14" i="3" l="1"/>
  <c r="F10" i="3" l="1"/>
  <c r="O10" i="3"/>
  <c r="H10" i="3"/>
  <c r="I10" i="3" l="1"/>
  <c r="H6" i="3"/>
  <c r="G6" i="3" l="1"/>
  <c r="O30" i="3" l="1"/>
  <c r="N30" i="3"/>
  <c r="G30" i="3"/>
  <c r="H18" i="3"/>
  <c r="M38" i="3"/>
  <c r="O22" i="3"/>
  <c r="G22" i="3"/>
  <c r="N10" i="3"/>
  <c r="O42" i="3"/>
  <c r="M42" i="3"/>
  <c r="G42" i="3"/>
  <c r="O34" i="3"/>
  <c r="N34" i="3"/>
  <c r="M34" i="3"/>
  <c r="G34" i="3"/>
  <c r="M46" i="3"/>
  <c r="O14" i="3"/>
  <c r="N14" i="3"/>
  <c r="G14" i="3"/>
  <c r="F46" i="3" l="1"/>
  <c r="F42" i="3"/>
  <c r="F38" i="3"/>
  <c r="F34" i="3"/>
  <c r="F30" i="3"/>
  <c r="F22" i="3"/>
  <c r="F14" i="3"/>
  <c r="E46" i="3"/>
  <c r="I42" i="3"/>
  <c r="E42" i="3"/>
  <c r="E38" i="3"/>
  <c r="E34" i="3"/>
  <c r="M30" i="3"/>
  <c r="I30" i="3"/>
  <c r="E30" i="3"/>
  <c r="M26" i="3"/>
  <c r="F26" i="3"/>
  <c r="E26" i="3"/>
  <c r="M22" i="3"/>
  <c r="E22" i="3"/>
  <c r="O18" i="3"/>
  <c r="M18" i="3"/>
  <c r="F18" i="3"/>
  <c r="E18" i="3"/>
  <c r="M14" i="3"/>
  <c r="I14" i="3"/>
  <c r="E14" i="3"/>
  <c r="M10" i="3"/>
  <c r="E10" i="3"/>
  <c r="O6" i="3"/>
  <c r="M6" i="3"/>
  <c r="I6" i="3"/>
  <c r="F6" i="3"/>
  <c r="E6" i="3"/>
  <c r="AE8" i="1" l="1"/>
  <c r="AH7" i="1"/>
  <c r="AE7" i="1"/>
  <c r="AB7" i="1"/>
  <c r="Y7" i="1"/>
  <c r="V7" i="1"/>
  <c r="S7" i="1"/>
  <c r="P7" i="1"/>
</calcChain>
</file>

<file path=xl/sharedStrings.xml><?xml version="1.0" encoding="utf-8"?>
<sst xmlns="http://schemas.openxmlformats.org/spreadsheetml/2006/main" count="286" uniqueCount="43">
  <si>
    <r>
      <t xml:space="preserve">Информация об итогах оценки </t>
    </r>
    <r>
      <rPr>
        <b/>
        <sz val="12"/>
        <color rgb="FF000000"/>
        <rFont val="Times New Roman"/>
        <family val="1"/>
        <charset val="204"/>
      </rPr>
      <t>соответствия качества муниципальных услуг (работ), оказываемых (выполняемых) муниципальными учреждениями ЗАТО Александровск, находящимися в ведении Управления образования администрации ЗАТО Александровск</t>
    </r>
  </si>
  <si>
    <t>Наименование муниципальной услуги (работы)</t>
  </si>
  <si>
    <t xml:space="preserve">МБДОУ ДС №3 </t>
  </si>
  <si>
    <t>МБДОУ №2 "Северяночка"</t>
  </si>
  <si>
    <t>МБДОУ №7 "Пингвиненок"</t>
  </si>
  <si>
    <t>МБДОУ №8 "Якорек"</t>
  </si>
  <si>
    <t>МБДОУ №6 "Светлячок"</t>
  </si>
  <si>
    <t>МБДОУ №46 "Северяночка"</t>
  </si>
  <si>
    <r>
      <t>К</t>
    </r>
    <r>
      <rPr>
        <i/>
        <sz val="12"/>
        <color rgb="FF000000"/>
        <rFont val="Times New Roman"/>
        <family val="1"/>
        <charset val="204"/>
      </rPr>
      <t>итог</t>
    </r>
    <r>
      <rPr>
        <i/>
        <sz val="14"/>
        <color rgb="FF000000"/>
        <rFont val="Times New Roman"/>
        <family val="1"/>
        <charset val="204"/>
      </rPr>
      <t>j</t>
    </r>
  </si>
  <si>
    <r>
      <t>К</t>
    </r>
    <r>
      <rPr>
        <i/>
        <sz val="12"/>
        <color rgb="FF000000"/>
        <rFont val="Times New Roman"/>
        <family val="1"/>
        <charset val="204"/>
      </rPr>
      <t>опрос</t>
    </r>
    <r>
      <rPr>
        <i/>
        <sz val="14"/>
        <color rgb="FF000000"/>
        <rFont val="Times New Roman"/>
        <family val="1"/>
        <charset val="204"/>
      </rPr>
      <t>j</t>
    </r>
  </si>
  <si>
    <r>
      <t>О</t>
    </r>
    <r>
      <rPr>
        <i/>
        <sz val="12"/>
        <color rgb="FF000000"/>
        <rFont val="Times New Roman"/>
        <family val="1"/>
        <charset val="204"/>
      </rPr>
      <t>с</t>
    </r>
    <r>
      <rPr>
        <i/>
        <sz val="14"/>
        <color rgb="FF000000"/>
        <rFont val="Times New Roman"/>
        <family val="1"/>
        <charset val="204"/>
      </rPr>
      <t>j</t>
    </r>
  </si>
  <si>
    <t>Реализация основных общеобразовательных программ дошкольного образования</t>
  </si>
  <si>
    <t>Присмотр и уход</t>
  </si>
  <si>
    <t>МБДОУ №1 "Семицветик"</t>
  </si>
  <si>
    <t>высокий</t>
  </si>
  <si>
    <t>выше среднего</t>
  </si>
  <si>
    <t>Присмотр и уход (физические лица, за исключением льготных категорий)</t>
  </si>
  <si>
    <t>Присмотр и уход (дети - сироты и дети, оставшиеся без попечения родителей)</t>
  </si>
  <si>
    <t>Присмотр и уход (дети - инвалиды)</t>
  </si>
  <si>
    <t>Реализация основных общеобразовательных программ дошкольного  образования. Обучающиеся за исключением   детей - инвалидов   до 3 лет</t>
  </si>
  <si>
    <t>Реализация основных общеобразовательных программ дошкольного  образования.Обучающиеся за исключением   детей - инвалидов  от 3  до 8 лет</t>
  </si>
  <si>
    <t>Реализация основных общеобразовательных программ дошкольного  образования.Дети  - инвалиды  от 3 до 8 лет.</t>
  </si>
  <si>
    <t xml:space="preserve">Реализация основных общеобразовательных программ дошкольного  образования. Адаптивная образовательная программа. Обучающиеся с ограниченными возможностями здоровья (ОВЗ) от 3 до 8 лет. </t>
  </si>
  <si>
    <t>Реализация основных общеобразовательных программ дошкольного  образования. Дети  - инвалиды, обучающиеся по состянию здоровья на дому, от 1 года до 3 лет.</t>
  </si>
  <si>
    <t>МАДОУ ДС №4 "Жемчужинка"</t>
  </si>
  <si>
    <t>Реализация основных общеобразовательных программ дошкольного  образования.Дети  - инвалиды  от 1 года  до 3 лет.</t>
  </si>
  <si>
    <t xml:space="preserve">Реализация основных общеобразовательных программ дошкольного  образования. Адаптированная образовательная программа. Дети-инвалиды от 3 до 8 лет. </t>
  </si>
  <si>
    <t>Реализация основных общеобразовательных программ дошкольного  образования. Дети  - инвалиды, обучающиеся по состянию здоровья на дому, от 3 до 8 лет.</t>
  </si>
  <si>
    <t>МАДОУ №9 "Березка"</t>
  </si>
  <si>
    <t>МАОУ ООШ № 280</t>
  </si>
  <si>
    <t xml:space="preserve">МБДОУ ДС №1 </t>
  </si>
  <si>
    <t xml:space="preserve">МБДОУ ДС №13 </t>
  </si>
  <si>
    <t>средний</t>
  </si>
  <si>
    <t>МБДОУ "Детский сад №1 "Семицветик""</t>
  </si>
  <si>
    <t>МБДОУ № 6 "Светлячок"</t>
  </si>
  <si>
    <t>МБДОУ "Детский сад №46 "Северяночка"</t>
  </si>
  <si>
    <t>Муниципальные дошкольные образовательные учреждения</t>
  </si>
  <si>
    <t>МБ ДОУ №8 "Якорек"</t>
  </si>
  <si>
    <t>МАДОУ ДС №3 "Умка"</t>
  </si>
  <si>
    <t>ниже среднего</t>
  </si>
  <si>
    <t xml:space="preserve">МАДОУ ДС №3 </t>
  </si>
  <si>
    <t>И.о.начальника Управления образования Администрации ЗАТО Александровск</t>
  </si>
  <si>
    <t>С.В. Кострова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</si>
</sst>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0" fontId="3" fillId="2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0" borderId="5" xfId="0" applyBorder="1"/>
    <xf numFmtId="0" fontId="0" fillId="3" borderId="5" xfId="0" applyFill="1" applyBorder="1"/>
    <xf numFmtId="2" fontId="3" fillId="2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/>
    <xf numFmtId="10" fontId="3" fillId="2" borderId="15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0" fontId="3" fillId="2" borderId="0" xfId="0" applyNumberFormat="1" applyFont="1" applyFill="1" applyBorder="1" applyAlignment="1">
      <alignment horizontal="center" vertical="center" wrapText="1"/>
    </xf>
    <xf numFmtId="10" fontId="3" fillId="2" borderId="1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FD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worksheet" Target="worksheets/sheet3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styles" Target="styles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обсновных общеобразовательных программ дошкольного образования. Обучающиеся за исключением детей-инвалидов до 3 лет.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4000">
                  <a:schemeClr val="accent1">
                    <a:lumMod val="75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64C-4FDD-9B0C-BD6213E19E4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4C-4FDD-9B0C-BD6213E19E4D}"/>
              </c:ext>
            </c:extLst>
          </c:dPt>
          <c:dPt>
            <c:idx val="2"/>
            <c:invertIfNegative val="0"/>
            <c:bubble3D val="0"/>
            <c:spPr>
              <a:solidFill>
                <a:srgbClr val="DFD8E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64C-4FDD-9B0C-BD6213E19E4D}"/>
              </c:ext>
            </c:extLst>
          </c:dPt>
          <c:dPt>
            <c:idx val="3"/>
            <c:invertIfNegative val="0"/>
            <c:bubble3D val="0"/>
            <c:spPr>
              <a:solidFill>
                <a:srgbClr val="DFD8E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4C-4FDD-9B0C-BD6213E19E4D}"/>
              </c:ext>
            </c:extLst>
          </c:dPt>
          <c:dPt>
            <c:idx val="4"/>
            <c:invertIfNegative val="0"/>
            <c:bubble3D val="0"/>
            <c:spPr>
              <a:solidFill>
                <a:srgbClr val="DFD8E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064C-4FDD-9B0C-BD6213E19E4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62E5-4655-981A-A8C53EF9CCA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62E5-4655-981A-A8C53EF9CC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Лист1!$A$3:$A$14</c:f>
              <c:strCache>
                <c:ptCount val="12"/>
                <c:pt idx="0">
                  <c:v>МАДОУ ДС №4 "Жемчужинка"</c:v>
                </c:pt>
                <c:pt idx="1">
                  <c:v>МБДОУ "Детский сад №46 "Северяночка"</c:v>
                </c:pt>
                <c:pt idx="2">
                  <c:v>МБДОУ №2 "Северяночка"</c:v>
                </c:pt>
                <c:pt idx="3">
                  <c:v>МБДОУ ДС №1 </c:v>
                </c:pt>
                <c:pt idx="4">
                  <c:v>МБДОУ №6 "Светлячок"</c:v>
                </c:pt>
                <c:pt idx="5">
                  <c:v>МБДОУ ДС №13 </c:v>
                </c:pt>
                <c:pt idx="6">
                  <c:v>МАОУ ООШ № 280</c:v>
                </c:pt>
                <c:pt idx="7">
                  <c:v>МАДОУ ДС №3 "Умка"</c:v>
                </c:pt>
                <c:pt idx="8">
                  <c:v>МБДОУ "Детский сад №1 "Семицветик""</c:v>
                </c:pt>
                <c:pt idx="9">
                  <c:v>МБДОУ №7 "Пингвиненок"</c:v>
                </c:pt>
                <c:pt idx="10">
                  <c:v>МАДОУ №9 "Березка"</c:v>
                </c:pt>
                <c:pt idx="11">
                  <c:v>МБ ДОУ №8 "Якорек"</c:v>
                </c:pt>
              </c:strCache>
            </c:strRef>
          </c:cat>
          <c:val>
            <c:numRef>
              <c:f>Лист1!$B$3:$B$14</c:f>
              <c:numCache>
                <c:formatCode>0.00%</c:formatCode>
                <c:ptCount val="12"/>
                <c:pt idx="0">
                  <c:v>0.70840000000000003</c:v>
                </c:pt>
                <c:pt idx="1">
                  <c:v>0.79510000000000003</c:v>
                </c:pt>
                <c:pt idx="2">
                  <c:v>0.80200000000000005</c:v>
                </c:pt>
                <c:pt idx="3">
                  <c:v>0.83509999999999995</c:v>
                </c:pt>
                <c:pt idx="4">
                  <c:v>0.85029999999999994</c:v>
                </c:pt>
                <c:pt idx="5">
                  <c:v>0.89139999999999997</c:v>
                </c:pt>
                <c:pt idx="6">
                  <c:v>0.89529999999999998</c:v>
                </c:pt>
                <c:pt idx="7">
                  <c:v>0.91479999999999995</c:v>
                </c:pt>
                <c:pt idx="8">
                  <c:v>0.92379999999999995</c:v>
                </c:pt>
                <c:pt idx="9">
                  <c:v>0.93169999999999997</c:v>
                </c:pt>
                <c:pt idx="10">
                  <c:v>0.93620000000000003</c:v>
                </c:pt>
                <c:pt idx="11">
                  <c:v>1.0006999999999999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94-4979-8CC1-E4B8CA3920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4013440"/>
        <c:axId val="84084608"/>
        <c:axId val="0"/>
      </c:bar3DChart>
      <c:catAx>
        <c:axId val="840134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ru-RU"/>
          </a:p>
        </c:txPr>
        <c:crossAx val="84084608"/>
        <c:crosses val="autoZero"/>
        <c:auto val="1"/>
        <c:lblAlgn val="ctr"/>
        <c:lblOffset val="100"/>
        <c:noMultiLvlLbl val="0"/>
      </c:catAx>
      <c:valAx>
        <c:axId val="840846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84013440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Присмотр и уход (дети-инвалиды)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4000">
                  <a:schemeClr val="accent1">
                    <a:lumMod val="75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2FF-4917-A10E-006D02E37D4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FF-4917-A10E-006D02E37D4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82FF-4917-A10E-006D02E37D4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FF-4917-A10E-006D02E37D4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2FF-4917-A10E-006D02E37D4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E27-4B84-871B-EAA5B7848BA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E27-4B84-871B-EAA5B7848B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Лист1!$A$90:$A$100</c:f>
              <c:strCache>
                <c:ptCount val="11"/>
                <c:pt idx="0">
                  <c:v>МАДОУ ДС №4 "Жемчужинка"</c:v>
                </c:pt>
                <c:pt idx="1">
                  <c:v>МБДОУ "Детский сад №46 "Северяночка"</c:v>
                </c:pt>
                <c:pt idx="2">
                  <c:v>МБДОУ №2 "Северяночка"</c:v>
                </c:pt>
                <c:pt idx="3">
                  <c:v>МБДОУ №6 "Светлячок"</c:v>
                </c:pt>
                <c:pt idx="4">
                  <c:v>МБДОУ ДС №1 </c:v>
                </c:pt>
                <c:pt idx="5">
                  <c:v>МБДОУ ДС №13 </c:v>
                </c:pt>
                <c:pt idx="6">
                  <c:v>МАОУ ООШ № 280</c:v>
                </c:pt>
                <c:pt idx="7">
                  <c:v>МБДОУ "Детский сад №1 "Семицветик""</c:v>
                </c:pt>
                <c:pt idx="8">
                  <c:v>МАДОУ ДС №3 "Умка"</c:v>
                </c:pt>
                <c:pt idx="9">
                  <c:v>МАДОУ №9 "Березка"</c:v>
                </c:pt>
                <c:pt idx="10">
                  <c:v>МБ ДОУ №8 "Якорек"</c:v>
                </c:pt>
              </c:strCache>
            </c:strRef>
          </c:cat>
          <c:val>
            <c:numRef>
              <c:f>Лист1!$B$90:$B$100</c:f>
              <c:numCache>
                <c:formatCode>0.00%</c:formatCode>
                <c:ptCount val="11"/>
                <c:pt idx="0">
                  <c:v>0.7</c:v>
                </c:pt>
                <c:pt idx="1">
                  <c:v>0.76359999999999995</c:v>
                </c:pt>
                <c:pt idx="2">
                  <c:v>0.79669999999999996</c:v>
                </c:pt>
                <c:pt idx="3">
                  <c:v>0.84099999999999997</c:v>
                </c:pt>
                <c:pt idx="4">
                  <c:v>0.84379999999999999</c:v>
                </c:pt>
                <c:pt idx="5">
                  <c:v>0.85929999999999995</c:v>
                </c:pt>
                <c:pt idx="6">
                  <c:v>0.87749999999999995</c:v>
                </c:pt>
                <c:pt idx="7">
                  <c:v>0.91830000000000001</c:v>
                </c:pt>
                <c:pt idx="8">
                  <c:v>0.92130000000000001</c:v>
                </c:pt>
                <c:pt idx="9">
                  <c:v>0.9546</c:v>
                </c:pt>
                <c:pt idx="10">
                  <c:v>0.9840000000000001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55-477C-B662-BE8EFE905F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577408"/>
        <c:axId val="96587136"/>
        <c:axId val="0"/>
      </c:bar3DChart>
      <c:catAx>
        <c:axId val="9657740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ru-RU"/>
          </a:p>
        </c:txPr>
        <c:crossAx val="96587136"/>
        <c:crosses val="autoZero"/>
        <c:auto val="1"/>
        <c:lblAlgn val="ctr"/>
        <c:lblOffset val="100"/>
        <c:noMultiLvlLbl val="0"/>
      </c:catAx>
      <c:valAx>
        <c:axId val="965871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657740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обсновных общеобразовательных программ дошкольного образования. Обучающиеся за исключением детей-инвалидов от 3 до</a:t>
            </a:r>
            <a:r>
              <a:rPr lang="ru-RU" baseline="0"/>
              <a:t> 8 лет.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4000">
                  <a:schemeClr val="accent1">
                    <a:lumMod val="75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89-4020-AB20-65A55BE85D7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689-4020-AB20-65A55BE85D78}"/>
              </c:ext>
            </c:extLst>
          </c:dPt>
          <c:dPt>
            <c:idx val="2"/>
            <c:invertIfNegative val="0"/>
            <c:bubble3D val="0"/>
            <c:spPr>
              <a:solidFill>
                <a:srgbClr val="DFD8E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689-4020-AB20-65A55BE85D78}"/>
              </c:ext>
            </c:extLst>
          </c:dPt>
          <c:dPt>
            <c:idx val="3"/>
            <c:invertIfNegative val="0"/>
            <c:bubble3D val="0"/>
            <c:spPr>
              <a:solidFill>
                <a:srgbClr val="DFD8E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689-4020-AB20-65A55BE85D78}"/>
              </c:ext>
            </c:extLst>
          </c:dPt>
          <c:dPt>
            <c:idx val="4"/>
            <c:invertIfNegative val="0"/>
            <c:bubble3D val="0"/>
            <c:spPr>
              <a:solidFill>
                <a:srgbClr val="DFD8E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689-4020-AB20-65A55BE85D7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45F-4802-9265-A05ECBC27E3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45F-4802-9265-A05ECBC27E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Лист1!$A$16:$A$27</c:f>
              <c:strCache>
                <c:ptCount val="12"/>
                <c:pt idx="0">
                  <c:v>МАДОУ ДС №4 "Жемчужинка"</c:v>
                </c:pt>
                <c:pt idx="1">
                  <c:v>МБДОУ "Детский сад №46 "Северяночка"</c:v>
                </c:pt>
                <c:pt idx="2">
                  <c:v>МБДОУ №2 "Северяночка"</c:v>
                </c:pt>
                <c:pt idx="3">
                  <c:v>МБДОУ ДС №1 </c:v>
                </c:pt>
                <c:pt idx="4">
                  <c:v>МБДОУ №6 "Светлячок"</c:v>
                </c:pt>
                <c:pt idx="5">
                  <c:v>МБДОУ ДС №13 </c:v>
                </c:pt>
                <c:pt idx="6">
                  <c:v>МАОУ ООШ № 280</c:v>
                </c:pt>
                <c:pt idx="7">
                  <c:v>МАДОУ ДС №3 "Умка"</c:v>
                </c:pt>
                <c:pt idx="8">
                  <c:v>МБДОУ №7 "Пингвиненок"</c:v>
                </c:pt>
                <c:pt idx="9">
                  <c:v>МБДОУ "Детский сад №1 "Семицветик""</c:v>
                </c:pt>
                <c:pt idx="10">
                  <c:v>МАДОУ №9 "Березка"</c:v>
                </c:pt>
                <c:pt idx="11">
                  <c:v>МБ ДОУ №8 "Якорек"</c:v>
                </c:pt>
              </c:strCache>
            </c:strRef>
          </c:cat>
          <c:val>
            <c:numRef>
              <c:f>Лист1!$B$16:$B$27</c:f>
              <c:numCache>
                <c:formatCode>0.00%</c:formatCode>
                <c:ptCount val="12"/>
                <c:pt idx="0">
                  <c:v>0.70940000000000003</c:v>
                </c:pt>
                <c:pt idx="1">
                  <c:v>0.79820000000000002</c:v>
                </c:pt>
                <c:pt idx="2">
                  <c:v>0.80659999999999998</c:v>
                </c:pt>
                <c:pt idx="3">
                  <c:v>0.83550000000000002</c:v>
                </c:pt>
                <c:pt idx="4">
                  <c:v>0.8659</c:v>
                </c:pt>
                <c:pt idx="5">
                  <c:v>0.89370000000000005</c:v>
                </c:pt>
                <c:pt idx="6">
                  <c:v>0.89529999999999998</c:v>
                </c:pt>
                <c:pt idx="7">
                  <c:v>0.91820000000000002</c:v>
                </c:pt>
                <c:pt idx="8">
                  <c:v>0.92989999999999995</c:v>
                </c:pt>
                <c:pt idx="9">
                  <c:v>0.93159999999999998</c:v>
                </c:pt>
                <c:pt idx="10">
                  <c:v>0.94120000000000004</c:v>
                </c:pt>
                <c:pt idx="11">
                  <c:v>1.0045999999999999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89-4020-AB20-65A55BE85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711936"/>
        <c:axId val="88721664"/>
        <c:axId val="0"/>
      </c:bar3DChart>
      <c:catAx>
        <c:axId val="887119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ru-RU"/>
          </a:p>
        </c:txPr>
        <c:crossAx val="88721664"/>
        <c:crosses val="autoZero"/>
        <c:auto val="1"/>
        <c:lblAlgn val="ctr"/>
        <c:lblOffset val="100"/>
        <c:noMultiLvlLbl val="0"/>
      </c:catAx>
      <c:valAx>
        <c:axId val="887216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88711936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основных общеобразовательных программ дошкольного  образования.</a:t>
            </a:r>
            <a:r>
              <a:rPr lang="ru-RU" baseline="0"/>
              <a:t> А</a:t>
            </a:r>
            <a:r>
              <a:rPr lang="ru-RU"/>
              <a:t>даптированная образовательная программ. Дети-инвалиды от 3 до 8 лет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4000">
                  <a:schemeClr val="accent1">
                    <a:lumMod val="75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3BB-4B68-B028-F453A5B6E47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BB-4B68-B028-F453A5B6E47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3BB-4B68-B028-F453A5B6E47B}"/>
              </c:ext>
            </c:extLst>
          </c:dPt>
          <c:dPt>
            <c:idx val="3"/>
            <c:invertIfNegative val="0"/>
            <c:bubble3D val="0"/>
            <c:spPr>
              <a:solidFill>
                <a:srgbClr val="DFD8E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BB-4B68-B028-F453A5B6E47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3BB-4B68-B028-F453A5B6E47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842-4E06-8471-A7E0400E88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Лист1!$A$29:$A$34</c:f>
              <c:strCache>
                <c:ptCount val="6"/>
                <c:pt idx="0">
                  <c:v>МАДОУ ДС №4 "Жемчужинка"</c:v>
                </c:pt>
                <c:pt idx="1">
                  <c:v>МБДОУ №2 "Северяночка"</c:v>
                </c:pt>
                <c:pt idx="2">
                  <c:v>МБДОУ ДС №1 </c:v>
                </c:pt>
                <c:pt idx="3">
                  <c:v>МБДОУ №6 "Светлячок"</c:v>
                </c:pt>
                <c:pt idx="4">
                  <c:v>МАДОУ №9 "Березка"</c:v>
                </c:pt>
                <c:pt idx="5">
                  <c:v>МБДОУ "Детский сад №1 "Семицветик""</c:v>
                </c:pt>
              </c:strCache>
            </c:strRef>
          </c:cat>
          <c:val>
            <c:numRef>
              <c:f>Лист1!$B$29:$B$34</c:f>
              <c:numCache>
                <c:formatCode>0.00%</c:formatCode>
                <c:ptCount val="6"/>
                <c:pt idx="0">
                  <c:v>0.67559999999999998</c:v>
                </c:pt>
                <c:pt idx="1">
                  <c:v>0.76839999999999997</c:v>
                </c:pt>
                <c:pt idx="2">
                  <c:v>0.80059999999999998</c:v>
                </c:pt>
                <c:pt idx="3">
                  <c:v>0.81969999999999998</c:v>
                </c:pt>
                <c:pt idx="4">
                  <c:v>0.90259999999999996</c:v>
                </c:pt>
                <c:pt idx="5">
                  <c:v>0.92820000000000003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EB-4B05-B63E-DBCB96C227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140"/>
        <c:shape val="box"/>
        <c:axId val="88765568"/>
        <c:axId val="88774912"/>
        <c:axId val="0"/>
      </c:bar3DChart>
      <c:catAx>
        <c:axId val="887655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88774912"/>
        <c:crosses val="autoZero"/>
        <c:auto val="1"/>
        <c:lblAlgn val="ctr"/>
        <c:lblOffset val="100"/>
        <c:noMultiLvlLbl val="0"/>
      </c:catAx>
      <c:valAx>
        <c:axId val="88774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88765568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основных общеобразовательных программ дошкольного  образования.</a:t>
            </a:r>
            <a:r>
              <a:rPr lang="ru-RU" baseline="0"/>
              <a:t> Адаптированная образовательная прошграмма. Обучающиеся с ограниченными возможностями здоровья (ОВЗ) </a:t>
            </a:r>
            <a:r>
              <a:rPr lang="ru-RU"/>
              <a:t>от 3 до 8 лет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Лист1!$B$36:$B$45</c:f>
              <c:strCache>
                <c:ptCount val="1"/>
                <c:pt idx="0">
                  <c:v>70,73% 79,72% 83,45% 85,17% 88,59% 89,20% 91,55% 92,25% 92,60% 93,37%</c:v>
                </c:pt>
              </c:strCache>
            </c:strRef>
          </c:tx>
          <c:spPr>
            <a:gradFill>
              <a:gsLst>
                <a:gs pos="14000">
                  <a:schemeClr val="accent1">
                    <a:lumMod val="75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60-49E5-8B2A-883A5DFCAEF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560-49E5-8B2A-883A5DFCAEF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60-49E5-8B2A-883A5DFCAEF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560-49E5-8B2A-883A5DFCAEF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B85-4B31-ACE2-98D1B2D42C1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B85-4B31-ACE2-98D1B2D42C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Лист1!$A$36:$A$46</c:f>
              <c:strCache>
                <c:ptCount val="11"/>
                <c:pt idx="0">
                  <c:v>МАДОУ ДС №4 "Жемчужинка"</c:v>
                </c:pt>
                <c:pt idx="1">
                  <c:v>МБДОУ №2 "Северяночка"</c:v>
                </c:pt>
                <c:pt idx="2">
                  <c:v>МБДОУ ДС №1 </c:v>
                </c:pt>
                <c:pt idx="3">
                  <c:v>МБДОУ №6 "Светлячок"</c:v>
                </c:pt>
                <c:pt idx="4">
                  <c:v>МБДОУ ДС №13 </c:v>
                </c:pt>
                <c:pt idx="5">
                  <c:v>МАОУ ООШ № 280</c:v>
                </c:pt>
                <c:pt idx="6">
                  <c:v>МАДОУ ДС №3 "Умка"</c:v>
                </c:pt>
                <c:pt idx="7">
                  <c:v>МБДОУ №7 "Пингвиненок"</c:v>
                </c:pt>
                <c:pt idx="8">
                  <c:v>МБДОУ "Детский сад №1 "Семицветик""</c:v>
                </c:pt>
                <c:pt idx="9">
                  <c:v>МАДОУ №9 "Березка"</c:v>
                </c:pt>
                <c:pt idx="10">
                  <c:v>МБ ДОУ №8 "Якорек"</c:v>
                </c:pt>
              </c:strCache>
            </c:strRef>
          </c:cat>
          <c:val>
            <c:numRef>
              <c:f>Лист1!$B$36:$B$45</c:f>
              <c:numCache>
                <c:formatCode>0.00%</c:formatCode>
                <c:ptCount val="10"/>
                <c:pt idx="0">
                  <c:v>0.70730000000000004</c:v>
                </c:pt>
                <c:pt idx="1">
                  <c:v>0.79720000000000002</c:v>
                </c:pt>
                <c:pt idx="2">
                  <c:v>0.83450000000000002</c:v>
                </c:pt>
                <c:pt idx="3">
                  <c:v>0.85170000000000001</c:v>
                </c:pt>
                <c:pt idx="4">
                  <c:v>0.88590000000000002</c:v>
                </c:pt>
                <c:pt idx="5">
                  <c:v>0.89200000000000002</c:v>
                </c:pt>
                <c:pt idx="6">
                  <c:v>0.91549999999999998</c:v>
                </c:pt>
                <c:pt idx="7">
                  <c:v>0.92249999999999999</c:v>
                </c:pt>
                <c:pt idx="8">
                  <c:v>0.92600000000000005</c:v>
                </c:pt>
                <c:pt idx="9">
                  <c:v>0.93369999999999997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42-4430-B7F5-87C5FF5F12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126016"/>
        <c:axId val="89135360"/>
        <c:axId val="0"/>
      </c:bar3DChart>
      <c:catAx>
        <c:axId val="891260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ru-RU"/>
          </a:p>
        </c:txPr>
        <c:crossAx val="89135360"/>
        <c:crosses val="autoZero"/>
        <c:auto val="1"/>
        <c:lblAlgn val="ctr"/>
        <c:lblOffset val="100"/>
        <c:noMultiLvlLbl val="0"/>
      </c:catAx>
      <c:valAx>
        <c:axId val="891353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89126016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основных общеобразовательных программ дошкольного  образования.</a:t>
            </a:r>
            <a:r>
              <a:rPr lang="ru-RU" baseline="0"/>
              <a:t> Д</a:t>
            </a:r>
            <a:r>
              <a:rPr lang="ru-RU"/>
              <a:t>ети  - инвалиды от 3 до 8 лет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4000">
                  <a:schemeClr val="accent1">
                    <a:lumMod val="75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A72-4707-98B5-609ADD586BC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72-4707-98B5-609ADD586BC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A72-4707-98B5-609ADD586BC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72-4707-98B5-609ADD586BC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A72-4707-98B5-609ADD586BC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AFA-44AB-8D61-9A66FF4460E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FA-44AB-8D61-9A66FF4460E6}"/>
              </c:ext>
            </c:extLst>
          </c:dPt>
          <c:dLbls>
            <c:dLbl>
              <c:idx val="0"/>
              <c:layout>
                <c:manualLayout>
                  <c:x val="2.1895423921052346E-2"/>
                  <c:y val="-4.3423815149126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72-4707-98B5-609ADD586BC3}"/>
                </c:ext>
              </c:extLst>
            </c:dLbl>
            <c:dLbl>
              <c:idx val="1"/>
              <c:layout>
                <c:manualLayout>
                  <c:x val="1.3684639950657721E-2"/>
                  <c:y val="-6.4057674507302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72-4707-98B5-609ADD586BC3}"/>
                </c:ext>
              </c:extLst>
            </c:dLbl>
            <c:dLbl>
              <c:idx val="2"/>
              <c:layout>
                <c:manualLayout>
                  <c:x val="2.4632836800001036E-2"/>
                  <c:y val="-8.500744240937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5953068365659603E-2"/>
                      <c:h val="3.37095037002540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A72-4707-98B5-609ADD586BC3}"/>
                </c:ext>
              </c:extLst>
            </c:dLbl>
            <c:dLbl>
              <c:idx val="3"/>
              <c:layout>
                <c:manualLayout>
                  <c:x val="2.4632351911183684E-2"/>
                  <c:y val="-6.43100714118267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72-4707-98B5-609ADD586BC3}"/>
                </c:ext>
              </c:extLst>
            </c:dLbl>
            <c:dLbl>
              <c:idx val="4"/>
              <c:layout>
                <c:manualLayout>
                  <c:x val="1.0947711960526071E-2"/>
                  <c:y val="-8.53876874191360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72-4707-98B5-609ADD586BC3}"/>
                </c:ext>
              </c:extLst>
            </c:dLbl>
            <c:dLbl>
              <c:idx val="5"/>
              <c:layout>
                <c:manualLayout>
                  <c:x val="1.77900319358550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FA-44AB-8D61-9A66FF4460E6}"/>
                </c:ext>
              </c:extLst>
            </c:dLbl>
            <c:dLbl>
              <c:idx val="6"/>
              <c:layout>
                <c:manualLayout>
                  <c:x val="1.7790031935854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FA-44AB-8D61-9A66FF4460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Лист1!$A$48:$A$57</c:f>
              <c:strCache>
                <c:ptCount val="10"/>
                <c:pt idx="0">
                  <c:v>МАДОУ ДС №4 "Жемчужинка"</c:v>
                </c:pt>
                <c:pt idx="1">
                  <c:v>МБДОУ "Детский сад №46 "Северяночка"</c:v>
                </c:pt>
                <c:pt idx="2">
                  <c:v>МБДОУ ДС №1 </c:v>
                </c:pt>
                <c:pt idx="3">
                  <c:v>МБДОУ №6 "Светлячок"</c:v>
                </c:pt>
                <c:pt idx="4">
                  <c:v>МБДОУ ДС №13 </c:v>
                </c:pt>
                <c:pt idx="5">
                  <c:v>МАОУ ООШ № 280</c:v>
                </c:pt>
                <c:pt idx="6">
                  <c:v>МАДОУ ДС №3 "Умка"</c:v>
                </c:pt>
                <c:pt idx="7">
                  <c:v>МАДОУ №9 "Березка"</c:v>
                </c:pt>
                <c:pt idx="8">
                  <c:v>МБДОУ "Детский сад №1 "Семицветик""</c:v>
                </c:pt>
                <c:pt idx="9">
                  <c:v>МБ ДОУ №8 "Якорек"</c:v>
                </c:pt>
              </c:strCache>
            </c:strRef>
          </c:cat>
          <c:val>
            <c:numRef>
              <c:f>Лист1!$B$48:$B$57</c:f>
              <c:numCache>
                <c:formatCode>0.00%</c:formatCode>
                <c:ptCount val="10"/>
                <c:pt idx="0">
                  <c:v>0.68559999999999999</c:v>
                </c:pt>
                <c:pt idx="1">
                  <c:v>0.76790000000000003</c:v>
                </c:pt>
                <c:pt idx="2">
                  <c:v>0.81059999999999999</c:v>
                </c:pt>
                <c:pt idx="3">
                  <c:v>0.82969999999999999</c:v>
                </c:pt>
                <c:pt idx="4">
                  <c:v>0.86529999999999996</c:v>
                </c:pt>
                <c:pt idx="5">
                  <c:v>0.86699999999999999</c:v>
                </c:pt>
                <c:pt idx="6">
                  <c:v>0.8952</c:v>
                </c:pt>
                <c:pt idx="7">
                  <c:v>0.90259999999999996</c:v>
                </c:pt>
                <c:pt idx="8">
                  <c:v>0.92820000000000003</c:v>
                </c:pt>
                <c:pt idx="9">
                  <c:v>0.97770000000000001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A72-4707-98B5-609ADD586B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174016"/>
        <c:axId val="89183744"/>
        <c:axId val="0"/>
      </c:bar3DChart>
      <c:catAx>
        <c:axId val="891740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ru-RU"/>
          </a:p>
        </c:txPr>
        <c:crossAx val="89183744"/>
        <c:crosses val="autoZero"/>
        <c:auto val="1"/>
        <c:lblAlgn val="ctr"/>
        <c:lblOffset val="100"/>
        <c:noMultiLvlLbl val="0"/>
      </c:catAx>
      <c:valAx>
        <c:axId val="891837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89174016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основных общеобразовательных</a:t>
            </a:r>
            <a:r>
              <a:rPr lang="ru-RU" baseline="0"/>
              <a:t> программ дошкольного образования. Дети-инвалиды от 1 года до 3 лет.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4000">
                  <a:schemeClr val="accent1">
                    <a:lumMod val="75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BE-489C-B741-643F771A280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BE-489C-B741-643F771A280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BE-489C-B741-643F771A28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Лист1!$A$59:$A$61</c:f>
              <c:strCache>
                <c:ptCount val="3"/>
                <c:pt idx="0">
                  <c:v>МБДОУ "Детский сад №46 "Северяночка"</c:v>
                </c:pt>
                <c:pt idx="1">
                  <c:v>МБДОУ №6 "Светлячок"</c:v>
                </c:pt>
                <c:pt idx="2">
                  <c:v>МБДОУ "Детский сад №1 "Семицветик""</c:v>
                </c:pt>
              </c:strCache>
            </c:strRef>
          </c:cat>
          <c:val>
            <c:numRef>
              <c:f>Лист1!$B$59:$B$61</c:f>
              <c:numCache>
                <c:formatCode>0.00%</c:formatCode>
                <c:ptCount val="3"/>
                <c:pt idx="0">
                  <c:v>0.76790000000000003</c:v>
                </c:pt>
                <c:pt idx="1">
                  <c:v>0.82969999999999999</c:v>
                </c:pt>
                <c:pt idx="2">
                  <c:v>0.92820000000000003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BE-489C-B741-643F771A28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818304"/>
        <c:axId val="96834688"/>
        <c:axId val="0"/>
      </c:bar3DChart>
      <c:catAx>
        <c:axId val="968183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96834688"/>
        <c:crosses val="autoZero"/>
        <c:auto val="1"/>
        <c:lblAlgn val="ctr"/>
        <c:lblOffset val="100"/>
        <c:noMultiLvlLbl val="0"/>
      </c:catAx>
      <c:valAx>
        <c:axId val="968346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6818304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Реализация основных общеобразовательных программ дошкольного образования. Адаптированная образовательная программа. Дети-инвалиды, обучающиеся по состоянию здоровья на дому, от 3 до 8 лет.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94-4783-9EAD-24808B0C339C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394-4783-9EAD-24808B0C339C}"/>
              </c:ext>
            </c:extLst>
          </c:dPt>
          <c:dLbls>
            <c:dLbl>
              <c:idx val="0"/>
              <c:layout>
                <c:manualLayout>
                  <c:x val="4.5149829566968294E-2"/>
                  <c:y val="-6.450143115643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94-4783-9EAD-24808B0C339C}"/>
                </c:ext>
              </c:extLst>
            </c:dLbl>
            <c:dLbl>
              <c:idx val="1"/>
              <c:layout>
                <c:manualLayout>
                  <c:x val="2.3256560707325635E-2"/>
                  <c:y val="4.050557904386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94-4783-9EAD-24808B0C339C}"/>
                </c:ext>
              </c:extLst>
            </c:dLbl>
            <c:dLbl>
              <c:idx val="2"/>
              <c:layout>
                <c:manualLayout>
                  <c:x val="-3.2853515358479413E-2"/>
                  <c:y val="6.0572778695223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94-4783-9EAD-24808B0C339C}"/>
                </c:ext>
              </c:extLst>
            </c:dLbl>
            <c:dLbl>
              <c:idx val="3"/>
              <c:layout>
                <c:manualLayout>
                  <c:x val="-2.6009032992129713E-2"/>
                  <c:y val="5.6395345681759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94-4783-9EAD-24808B0C339C}"/>
                </c:ext>
              </c:extLst>
            </c:dLbl>
            <c:dLbl>
              <c:idx val="4"/>
              <c:layout>
                <c:manualLayout>
                  <c:x val="-1.0951171786159739E-2"/>
                  <c:y val="5.0129196161563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94-4783-9EAD-24808B0C339C}"/>
                </c:ext>
              </c:extLst>
            </c:dLbl>
            <c:dLbl>
              <c:idx val="5"/>
              <c:layout>
                <c:manualLayout>
                  <c:x val="-8.2133788396197734E-3"/>
                  <c:y val="3.7596897121172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94-4783-9EAD-24808B0C339C}"/>
                </c:ext>
              </c:extLst>
            </c:dLbl>
            <c:dLbl>
              <c:idx val="6"/>
              <c:layout>
                <c:manualLayout>
                  <c:x val="-8.2133788396198705E-3"/>
                  <c:y val="4.5951763148100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94-4783-9EAD-24808B0C33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Лист1!$A$64:$A$66</c:f>
              <c:strCache>
                <c:ptCount val="3"/>
                <c:pt idx="0">
                  <c:v>МАДОУ ДС №4 "Жемчужинка"</c:v>
                </c:pt>
                <c:pt idx="1">
                  <c:v>МБДОУ №6 "Светлячок"</c:v>
                </c:pt>
                <c:pt idx="2">
                  <c:v>МБ ДОУ №8 "Якорек"</c:v>
                </c:pt>
              </c:strCache>
            </c:strRef>
          </c:cat>
          <c:val>
            <c:numRef>
              <c:f>Лист1!$B$64:$B$66</c:f>
              <c:numCache>
                <c:formatCode>0.00%</c:formatCode>
                <c:ptCount val="3"/>
                <c:pt idx="0">
                  <c:v>0.68110000000000004</c:v>
                </c:pt>
                <c:pt idx="1">
                  <c:v>0.83120000000000005</c:v>
                </c:pt>
                <c:pt idx="2">
                  <c:v>0.97270000000000001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394-4783-9EAD-24808B0C33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742784"/>
        <c:axId val="96746496"/>
        <c:axId val="0"/>
      </c:bar3DChart>
      <c:catAx>
        <c:axId val="967427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ru-RU"/>
          </a:p>
        </c:txPr>
        <c:crossAx val="96746496"/>
        <c:crosses val="autoZero"/>
        <c:auto val="1"/>
        <c:lblAlgn val="ctr"/>
        <c:lblOffset val="100"/>
        <c:noMultiLvlLbl val="0"/>
      </c:catAx>
      <c:valAx>
        <c:axId val="967464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6742784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Присмотр и уход (физические лица, за исключением льготных категорий)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4000">
                  <a:schemeClr val="accent1">
                    <a:lumMod val="75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D53-423C-B69E-FC88A201002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53-423C-B69E-FC88A201002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D53-423C-B69E-FC88A20100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53-423C-B69E-FC88A201002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D53-423C-B69E-FC88A201002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51-4B5B-9920-0CAA19D11CE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051-4B5B-9920-0CAA19D11CE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051-4B5B-9920-0CAA19D11CE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051-4B5B-9920-0CAA19D11C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Лист1!$A$71:$A$82</c:f>
              <c:strCache>
                <c:ptCount val="12"/>
                <c:pt idx="0">
                  <c:v>МАДОУ ДС №4 "Жемчужинка"</c:v>
                </c:pt>
                <c:pt idx="1">
                  <c:v>МБДОУ "Детский сад №46 "Северяночка"</c:v>
                </c:pt>
                <c:pt idx="2">
                  <c:v>МБДОУ №2 "Северяночка"</c:v>
                </c:pt>
                <c:pt idx="3">
                  <c:v>МБДОУ №6 "Светлячок"</c:v>
                </c:pt>
                <c:pt idx="4">
                  <c:v>МБДОУ ДС №1 </c:v>
                </c:pt>
                <c:pt idx="5">
                  <c:v>МБДОУ ДС №13 </c:v>
                </c:pt>
                <c:pt idx="6">
                  <c:v>МАДОУ ДС №3 "Умка"</c:v>
                </c:pt>
                <c:pt idx="7">
                  <c:v>МБДОУ "Детский сад №1 "Семицветик""</c:v>
                </c:pt>
                <c:pt idx="8">
                  <c:v>МАОУ ООШ № 280</c:v>
                </c:pt>
                <c:pt idx="9">
                  <c:v>МБДОУ №7 "Пингвиненок"</c:v>
                </c:pt>
                <c:pt idx="10">
                  <c:v>МАДОУ №9 "Березка"</c:v>
                </c:pt>
                <c:pt idx="11">
                  <c:v>МБ ДОУ №8 "Якорек"</c:v>
                </c:pt>
              </c:strCache>
            </c:strRef>
          </c:cat>
          <c:val>
            <c:numRef>
              <c:f>Лист1!$B$71:$B$82</c:f>
              <c:numCache>
                <c:formatCode>0.00%</c:formatCode>
                <c:ptCount val="12"/>
                <c:pt idx="0">
                  <c:v>0.66159999999999997</c:v>
                </c:pt>
                <c:pt idx="1">
                  <c:v>0.76459999999999995</c:v>
                </c:pt>
                <c:pt idx="2">
                  <c:v>0.80489999999999995</c:v>
                </c:pt>
                <c:pt idx="3">
                  <c:v>0.80940000000000001</c:v>
                </c:pt>
                <c:pt idx="4">
                  <c:v>0.81799999999999995</c:v>
                </c:pt>
                <c:pt idx="5">
                  <c:v>0.86019999999999996</c:v>
                </c:pt>
                <c:pt idx="6">
                  <c:v>0.87460000000000004</c:v>
                </c:pt>
                <c:pt idx="7">
                  <c:v>0.87649999999999995</c:v>
                </c:pt>
                <c:pt idx="8">
                  <c:v>0.89490000000000003</c:v>
                </c:pt>
                <c:pt idx="9">
                  <c:v>0.92820000000000003</c:v>
                </c:pt>
                <c:pt idx="10">
                  <c:v>0.94220000000000004</c:v>
                </c:pt>
                <c:pt idx="11">
                  <c:v>0.98499999999999999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5C-4ECE-BB42-7B2E6DFA03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439296"/>
        <c:axId val="96462336"/>
        <c:axId val="0"/>
      </c:bar3DChart>
      <c:catAx>
        <c:axId val="964392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ru-RU"/>
          </a:p>
        </c:txPr>
        <c:crossAx val="96462336"/>
        <c:crosses val="autoZero"/>
        <c:auto val="1"/>
        <c:lblAlgn val="ctr"/>
        <c:lblOffset val="100"/>
        <c:noMultiLvlLbl val="0"/>
      </c:catAx>
      <c:valAx>
        <c:axId val="964623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6439296"/>
        <c:crosses val="autoZero"/>
        <c:crossBetween val="between"/>
      </c:valAx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Присмотр и уход (дети-сироты</a:t>
            </a:r>
            <a:r>
              <a:rPr lang="ru-RU" baseline="0"/>
              <a:t> и дети, оставшиеся без попечения родителей)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4000">
                  <a:schemeClr val="accent1">
                    <a:lumMod val="75000"/>
                  </a:schemeClr>
                </a:gs>
                <a:gs pos="76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9E-4EE3-ABB0-361AC43A98DB}"/>
              </c:ext>
            </c:extLst>
          </c:dPt>
          <c:dPt>
            <c:idx val="1"/>
            <c:invertIfNegative val="0"/>
            <c:bubble3D val="0"/>
            <c:spPr>
              <a:solidFill>
                <a:srgbClr val="DFD8E8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29E-4EE3-ABB0-361AC43A98DB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accent1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accent1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5400000" scaled="1"/>
                <a:tileRect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F47-4518-8C1F-26C156CC87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Лист1!$A$84:$A$88</c:f>
              <c:strCache>
                <c:ptCount val="5"/>
                <c:pt idx="0">
                  <c:v>МАДОУ ДС №4 "Жемчужинка"</c:v>
                </c:pt>
                <c:pt idx="1">
                  <c:v>МБДОУ ДС №1 </c:v>
                </c:pt>
                <c:pt idx="2">
                  <c:v>МБДОУ ДС №3 </c:v>
                </c:pt>
                <c:pt idx="3">
                  <c:v>МАДОУ №9 "Березка"</c:v>
                </c:pt>
                <c:pt idx="4">
                  <c:v>МБ ДОУ №8 "Якорек"</c:v>
                </c:pt>
              </c:strCache>
            </c:strRef>
          </c:cat>
          <c:val>
            <c:numRef>
              <c:f>Лист1!$B$84:$B$88</c:f>
              <c:numCache>
                <c:formatCode>0.00%</c:formatCode>
                <c:ptCount val="5"/>
                <c:pt idx="0">
                  <c:v>0.70840000000000003</c:v>
                </c:pt>
                <c:pt idx="1">
                  <c:v>0.83840000000000003</c:v>
                </c:pt>
                <c:pt idx="2">
                  <c:v>0.91959999999999997</c:v>
                </c:pt>
                <c:pt idx="3">
                  <c:v>0.94430000000000003</c:v>
                </c:pt>
                <c:pt idx="4">
                  <c:v>0.99970000000000003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A-4064-923E-8CE39A11A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500352"/>
        <c:axId val="96508544"/>
        <c:axId val="0"/>
      </c:bar3DChart>
      <c:catAx>
        <c:axId val="965003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ru-RU"/>
          </a:p>
        </c:txPr>
        <c:crossAx val="96508544"/>
        <c:crosses val="autoZero"/>
        <c:auto val="1"/>
        <c:lblAlgn val="ctr"/>
        <c:lblOffset val="100"/>
        <c:noMultiLvlLbl val="0"/>
      </c:catAx>
      <c:valAx>
        <c:axId val="965085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9650035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Диаграмма15"/>
  <sheetViews>
    <sheetView zoomScale="10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Диаграмма12"/>
  <sheetViews>
    <sheetView tabSelected="1"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Диаграмма5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Диаграмма6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Диаграмма7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Диаграмма8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Диаграмма9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Диаграмма14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Диаграмма13"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73366"/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7660779-BE1C-4535-988F-D4255FB69F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ABD4D731-D930-4348-9C32-16C8083350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D64E82F0-CD8A-4A2B-B7CE-E238B314F6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1518205B-6838-47BE-B06F-06A8AD2F79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F1A90938-71B7-4610-A005-BBF2CDAC8E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I53"/>
  <sheetViews>
    <sheetView view="pageBreakPreview" topLeftCell="A16" zoomScale="50" zoomScaleNormal="60" zoomScaleSheetLayoutView="50" workbookViewId="0">
      <selection activeCell="G61" sqref="G61"/>
    </sheetView>
  </sheetViews>
  <sheetFormatPr defaultRowHeight="15" x14ac:dyDescent="0.25"/>
  <cols>
    <col min="4" max="4" width="16.85546875" customWidth="1"/>
    <col min="5" max="8" width="27.42578125" customWidth="1"/>
    <col min="9" max="12" width="24.28515625" customWidth="1"/>
    <col min="13" max="15" width="22.7109375" customWidth="1"/>
  </cols>
  <sheetData>
    <row r="1" spans="1:35" ht="57.7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thickBot="1" x14ac:dyDescent="0.4"/>
    <row r="3" spans="1:35" ht="163.9" customHeight="1" thickBot="1" x14ac:dyDescent="0.3">
      <c r="A3" s="30"/>
      <c r="B3" s="30"/>
      <c r="C3" s="30"/>
      <c r="D3" s="30"/>
      <c r="E3" s="6" t="s">
        <v>19</v>
      </c>
      <c r="F3" s="6" t="s">
        <v>20</v>
      </c>
      <c r="G3" s="6" t="s">
        <v>26</v>
      </c>
      <c r="H3" s="6" t="s">
        <v>22</v>
      </c>
      <c r="I3" s="6" t="s">
        <v>21</v>
      </c>
      <c r="J3" s="6" t="s">
        <v>25</v>
      </c>
      <c r="K3" s="6" t="s">
        <v>23</v>
      </c>
      <c r="L3" s="6" t="s">
        <v>27</v>
      </c>
      <c r="M3" s="6" t="s">
        <v>16</v>
      </c>
      <c r="N3" s="6" t="s">
        <v>17</v>
      </c>
      <c r="O3" s="6" t="s">
        <v>18</v>
      </c>
    </row>
    <row r="4" spans="1:35" ht="17.25" customHeight="1" thickBot="1" x14ac:dyDescent="0.3">
      <c r="A4" s="20" t="s">
        <v>30</v>
      </c>
      <c r="B4" s="21"/>
      <c r="C4" s="22"/>
      <c r="D4" s="7" t="s">
        <v>8</v>
      </c>
      <c r="E4" s="13">
        <v>1.000232837</v>
      </c>
      <c r="F4" s="13">
        <v>1.0010328369999999</v>
      </c>
      <c r="G4" s="13">
        <v>0.93125505900000005</v>
      </c>
      <c r="H4" s="13">
        <v>0.99901880200000004</v>
      </c>
      <c r="I4" s="13">
        <v>0.95125505899999996</v>
      </c>
      <c r="J4" s="13"/>
      <c r="K4" s="13"/>
      <c r="L4" s="13"/>
      <c r="M4" s="13">
        <v>0.96596541400000002</v>
      </c>
      <c r="N4" s="13">
        <v>1.0067748990000001</v>
      </c>
      <c r="O4" s="13">
        <v>1.0175182190000001</v>
      </c>
    </row>
    <row r="5" spans="1:35" ht="19.899999999999999" customHeight="1" thickBot="1" x14ac:dyDescent="0.3">
      <c r="A5" s="23"/>
      <c r="B5" s="24"/>
      <c r="C5" s="25"/>
      <c r="D5" s="7" t="s">
        <v>9</v>
      </c>
      <c r="E5" s="6">
        <v>0.67</v>
      </c>
      <c r="F5" s="6">
        <v>0.67</v>
      </c>
      <c r="G5" s="6">
        <v>0.67</v>
      </c>
      <c r="H5" s="6">
        <v>0.67</v>
      </c>
      <c r="I5" s="6">
        <v>0.67</v>
      </c>
      <c r="J5" s="6"/>
      <c r="K5" s="6"/>
      <c r="L5" s="6"/>
      <c r="M5" s="6">
        <v>0.67</v>
      </c>
      <c r="N5" s="6">
        <v>0.67</v>
      </c>
      <c r="O5" s="6">
        <v>0.67</v>
      </c>
    </row>
    <row r="6" spans="1:35" ht="20.25" customHeight="1" thickBot="1" x14ac:dyDescent="0.3">
      <c r="A6" s="23"/>
      <c r="B6" s="24"/>
      <c r="C6" s="25"/>
      <c r="D6" s="7" t="s">
        <v>10</v>
      </c>
      <c r="E6" s="8">
        <f>(E4+E5)/2</f>
        <v>0.83511641849999996</v>
      </c>
      <c r="F6" s="8">
        <f t="shared" ref="F6:O6" si="0">(F4+F5)/2</f>
        <v>0.83551641849999991</v>
      </c>
      <c r="G6" s="8">
        <f t="shared" si="0"/>
        <v>0.80062752950000005</v>
      </c>
      <c r="H6" s="8">
        <f t="shared" si="0"/>
        <v>0.83450940100000004</v>
      </c>
      <c r="I6" s="8">
        <f t="shared" si="0"/>
        <v>0.81062752950000005</v>
      </c>
      <c r="J6" s="8"/>
      <c r="K6" s="8"/>
      <c r="L6" s="8"/>
      <c r="M6" s="8">
        <f t="shared" si="0"/>
        <v>0.81798270700000009</v>
      </c>
      <c r="N6" s="8">
        <f t="shared" si="0"/>
        <v>0.8383874495000001</v>
      </c>
      <c r="O6" s="8">
        <f t="shared" si="0"/>
        <v>0.8437591095000001</v>
      </c>
    </row>
    <row r="7" spans="1:35" ht="20.25" customHeight="1" thickBot="1" x14ac:dyDescent="0.3">
      <c r="A7" s="26"/>
      <c r="B7" s="27"/>
      <c r="C7" s="28"/>
      <c r="D7" s="7"/>
      <c r="E7" s="9" t="s">
        <v>15</v>
      </c>
      <c r="F7" s="9" t="s">
        <v>15</v>
      </c>
      <c r="G7" s="9" t="s">
        <v>15</v>
      </c>
      <c r="H7" s="9" t="s">
        <v>15</v>
      </c>
      <c r="I7" s="9" t="s">
        <v>15</v>
      </c>
      <c r="J7" s="9"/>
      <c r="K7" s="9"/>
      <c r="L7" s="9"/>
      <c r="M7" s="9" t="s">
        <v>15</v>
      </c>
      <c r="N7" s="9" t="s">
        <v>15</v>
      </c>
      <c r="O7" s="9" t="s">
        <v>15</v>
      </c>
    </row>
    <row r="8" spans="1:35" ht="17.25" customHeight="1" thickBot="1" x14ac:dyDescent="0.3">
      <c r="A8" s="20" t="s">
        <v>38</v>
      </c>
      <c r="B8" s="21"/>
      <c r="C8" s="22"/>
      <c r="D8" s="7" t="s">
        <v>8</v>
      </c>
      <c r="E8" s="13">
        <v>1.009646276</v>
      </c>
      <c r="F8" s="13">
        <v>1.0164462759999999</v>
      </c>
      <c r="G8" s="13"/>
      <c r="H8" s="13">
        <v>1.0109796090000001</v>
      </c>
      <c r="I8" s="13">
        <v>0.97042405399999998</v>
      </c>
      <c r="J8" s="13"/>
      <c r="K8" s="13"/>
      <c r="L8" s="13"/>
      <c r="M8" s="13">
        <v>0.92915931500000004</v>
      </c>
      <c r="N8" s="13">
        <v>1.0191878860000001</v>
      </c>
      <c r="O8" s="13">
        <v>1.022578363</v>
      </c>
    </row>
    <row r="9" spans="1:35" ht="19.5" thickBot="1" x14ac:dyDescent="0.3">
      <c r="A9" s="23"/>
      <c r="B9" s="24"/>
      <c r="C9" s="25"/>
      <c r="D9" s="7" t="s">
        <v>9</v>
      </c>
      <c r="E9" s="6">
        <v>0.82</v>
      </c>
      <c r="F9" s="6">
        <v>0.82</v>
      </c>
      <c r="G9" s="6"/>
      <c r="H9" s="6">
        <v>0.82</v>
      </c>
      <c r="I9" s="6">
        <v>0.82</v>
      </c>
      <c r="J9" s="6"/>
      <c r="K9" s="6"/>
      <c r="L9" s="6"/>
      <c r="M9" s="6">
        <v>0.82</v>
      </c>
      <c r="N9" s="6">
        <v>0.82</v>
      </c>
      <c r="O9" s="6">
        <v>0.82</v>
      </c>
    </row>
    <row r="10" spans="1:35" ht="19.5" thickBot="1" x14ac:dyDescent="0.3">
      <c r="A10" s="23"/>
      <c r="B10" s="24"/>
      <c r="C10" s="25"/>
      <c r="D10" s="7" t="s">
        <v>10</v>
      </c>
      <c r="E10" s="8">
        <f>(E8+E9)/2</f>
        <v>0.91482313800000004</v>
      </c>
      <c r="F10" s="8">
        <f>(F8+F9)/2</f>
        <v>0.91822313799999988</v>
      </c>
      <c r="G10" s="8"/>
      <c r="H10" s="8">
        <f>(H8+H9)/2</f>
        <v>0.91548980449999995</v>
      </c>
      <c r="I10" s="8">
        <f>(I8+I9)/2</f>
        <v>0.89521202699999991</v>
      </c>
      <c r="J10" s="8"/>
      <c r="K10" s="8"/>
      <c r="L10" s="8"/>
      <c r="M10" s="16">
        <f t="shared" ref="M10:O10" si="1">(M8+M9)/2</f>
        <v>0.8745796575</v>
      </c>
      <c r="N10" s="8">
        <f t="shared" si="1"/>
        <v>0.91959394299999997</v>
      </c>
      <c r="O10" s="8">
        <f t="shared" si="1"/>
        <v>0.92128918149999994</v>
      </c>
    </row>
    <row r="11" spans="1:35" ht="19.5" thickBot="1" x14ac:dyDescent="0.3">
      <c r="A11" s="26"/>
      <c r="B11" s="27"/>
      <c r="C11" s="28"/>
      <c r="D11" s="7"/>
      <c r="E11" s="9" t="s">
        <v>14</v>
      </c>
      <c r="F11" s="9" t="s">
        <v>14</v>
      </c>
      <c r="G11" s="9"/>
      <c r="H11" s="9" t="s">
        <v>14</v>
      </c>
      <c r="I11" s="9" t="s">
        <v>15</v>
      </c>
      <c r="J11" s="9"/>
      <c r="K11" s="9"/>
      <c r="L11" s="9"/>
      <c r="M11" s="9" t="s">
        <v>15</v>
      </c>
      <c r="N11" s="9" t="s">
        <v>14</v>
      </c>
      <c r="O11" s="9" t="s">
        <v>14</v>
      </c>
    </row>
    <row r="12" spans="1:35" ht="17.25" customHeight="1" thickBot="1" x14ac:dyDescent="0.3">
      <c r="A12" s="20" t="s">
        <v>24</v>
      </c>
      <c r="B12" s="21"/>
      <c r="C12" s="22"/>
      <c r="D12" s="7" t="s">
        <v>8</v>
      </c>
      <c r="E12" s="13">
        <v>0.99675607399999999</v>
      </c>
      <c r="F12" s="13">
        <v>0.99888940699999995</v>
      </c>
      <c r="G12" s="13">
        <v>0.931156074</v>
      </c>
      <c r="H12" s="13">
        <v>0.99462274100000003</v>
      </c>
      <c r="I12" s="13">
        <v>0.95115607400000002</v>
      </c>
      <c r="J12" s="13"/>
      <c r="K12" s="13"/>
      <c r="L12" s="13">
        <v>0.94217093699999999</v>
      </c>
      <c r="M12" s="13">
        <v>0.903148705</v>
      </c>
      <c r="N12" s="13">
        <v>0.99686299099999998</v>
      </c>
      <c r="O12" s="13">
        <v>0.97993918099999999</v>
      </c>
    </row>
    <row r="13" spans="1:35" ht="19.5" thickBot="1" x14ac:dyDescent="0.3">
      <c r="A13" s="23"/>
      <c r="B13" s="24"/>
      <c r="C13" s="25"/>
      <c r="D13" s="7" t="s">
        <v>9</v>
      </c>
      <c r="E13" s="6">
        <v>0.42</v>
      </c>
      <c r="F13" s="6">
        <v>0.42</v>
      </c>
      <c r="G13" s="6">
        <v>0.42</v>
      </c>
      <c r="H13" s="6">
        <v>0.42</v>
      </c>
      <c r="I13" s="6">
        <v>0.42</v>
      </c>
      <c r="J13" s="6"/>
      <c r="K13" s="6"/>
      <c r="L13" s="6">
        <v>0.42</v>
      </c>
      <c r="M13" s="6">
        <v>0.42</v>
      </c>
      <c r="N13" s="6">
        <v>0.42</v>
      </c>
      <c r="O13" s="6">
        <v>0.42</v>
      </c>
    </row>
    <row r="14" spans="1:35" ht="19.5" thickBot="1" x14ac:dyDescent="0.3">
      <c r="A14" s="23"/>
      <c r="B14" s="24"/>
      <c r="C14" s="25"/>
      <c r="D14" s="7" t="s">
        <v>10</v>
      </c>
      <c r="E14" s="8">
        <f>(E12+E13)/2</f>
        <v>0.70837803700000002</v>
      </c>
      <c r="F14" s="8">
        <f>(F12+F13)/2</f>
        <v>0.7094447035</v>
      </c>
      <c r="G14" s="8">
        <f>(G12+G13)/2</f>
        <v>0.67557803699999996</v>
      </c>
      <c r="H14" s="8">
        <f t="shared" ref="H14:O14" si="2">(H12+H13)/2</f>
        <v>0.70731137050000004</v>
      </c>
      <c r="I14" s="8">
        <f t="shared" si="2"/>
        <v>0.68557803699999997</v>
      </c>
      <c r="J14" s="8"/>
      <c r="K14" s="8"/>
      <c r="L14" s="8">
        <f t="shared" si="2"/>
        <v>0.68108546849999996</v>
      </c>
      <c r="M14" s="8">
        <f t="shared" si="2"/>
        <v>0.66157435249999996</v>
      </c>
      <c r="N14" s="8">
        <f t="shared" si="2"/>
        <v>0.70843149549999995</v>
      </c>
      <c r="O14" s="8">
        <f t="shared" si="2"/>
        <v>0.69996959049999996</v>
      </c>
    </row>
    <row r="15" spans="1:35" ht="19.5" thickBot="1" x14ac:dyDescent="0.3">
      <c r="A15" s="26"/>
      <c r="B15" s="27"/>
      <c r="C15" s="28"/>
      <c r="D15" s="7"/>
      <c r="E15" s="9" t="s">
        <v>32</v>
      </c>
      <c r="F15" s="9" t="s">
        <v>32</v>
      </c>
      <c r="G15" s="9" t="s">
        <v>39</v>
      </c>
      <c r="H15" s="9" t="s">
        <v>32</v>
      </c>
      <c r="I15" s="9" t="s">
        <v>39</v>
      </c>
      <c r="J15" s="9"/>
      <c r="K15" s="9"/>
      <c r="L15" s="9" t="s">
        <v>39</v>
      </c>
      <c r="M15" s="9" t="s">
        <v>39</v>
      </c>
      <c r="N15" s="9" t="s">
        <v>32</v>
      </c>
      <c r="O15" s="9" t="s">
        <v>32</v>
      </c>
    </row>
    <row r="16" spans="1:35" ht="17.25" customHeight="1" thickBot="1" x14ac:dyDescent="0.3">
      <c r="A16" s="20" t="s">
        <v>31</v>
      </c>
      <c r="B16" s="21"/>
      <c r="C16" s="22"/>
      <c r="D16" s="7" t="s">
        <v>8</v>
      </c>
      <c r="E16" s="13">
        <v>1.022797392</v>
      </c>
      <c r="F16" s="13">
        <v>1.027477392</v>
      </c>
      <c r="G16" s="13"/>
      <c r="H16" s="13">
        <v>1.011814499</v>
      </c>
      <c r="I16" s="13">
        <v>0.97061072500000001</v>
      </c>
      <c r="J16" s="13"/>
      <c r="K16" s="13"/>
      <c r="L16" s="13"/>
      <c r="M16" s="13">
        <v>0.96042331410000004</v>
      </c>
      <c r="N16" s="13"/>
      <c r="O16" s="13">
        <v>0.95855281199999998</v>
      </c>
    </row>
    <row r="17" spans="1:15" ht="19.5" thickBot="1" x14ac:dyDescent="0.3">
      <c r="A17" s="23"/>
      <c r="B17" s="24"/>
      <c r="C17" s="25"/>
      <c r="D17" s="7" t="s">
        <v>9</v>
      </c>
      <c r="E17" s="6">
        <v>0.76</v>
      </c>
      <c r="F17" s="6">
        <v>0.76</v>
      </c>
      <c r="G17" s="6"/>
      <c r="H17" s="6">
        <v>0.76</v>
      </c>
      <c r="I17" s="6">
        <v>0.76</v>
      </c>
      <c r="J17" s="6"/>
      <c r="K17" s="6"/>
      <c r="L17" s="6"/>
      <c r="M17" s="6">
        <v>0.76</v>
      </c>
      <c r="N17" s="6"/>
      <c r="O17" s="6">
        <v>0.76</v>
      </c>
    </row>
    <row r="18" spans="1:15" ht="19.5" thickBot="1" x14ac:dyDescent="0.3">
      <c r="A18" s="23"/>
      <c r="B18" s="24"/>
      <c r="C18" s="25"/>
      <c r="D18" s="7" t="s">
        <v>10</v>
      </c>
      <c r="E18" s="8">
        <f>(E16+E17)/2</f>
        <v>0.89139869599999999</v>
      </c>
      <c r="F18" s="8">
        <f t="shared" ref="F18:O18" si="3">(F16+F17)/2</f>
        <v>0.893738696</v>
      </c>
      <c r="G18" s="8"/>
      <c r="H18" s="8">
        <f t="shared" si="3"/>
        <v>0.88590724949999999</v>
      </c>
      <c r="I18" s="8">
        <f t="shared" si="3"/>
        <v>0.86530536250000001</v>
      </c>
      <c r="J18" s="8"/>
      <c r="K18" s="8"/>
      <c r="L18" s="8"/>
      <c r="M18" s="8">
        <f t="shared" si="3"/>
        <v>0.86021165705000002</v>
      </c>
      <c r="N18" s="8"/>
      <c r="O18" s="8">
        <f t="shared" si="3"/>
        <v>0.85927640599999999</v>
      </c>
    </row>
    <row r="19" spans="1:15" ht="19.5" thickBot="1" x14ac:dyDescent="0.3">
      <c r="A19" s="26"/>
      <c r="B19" s="27"/>
      <c r="C19" s="28"/>
      <c r="D19" s="7"/>
      <c r="E19" s="9" t="s">
        <v>15</v>
      </c>
      <c r="F19" s="9" t="s">
        <v>15</v>
      </c>
      <c r="G19" s="9"/>
      <c r="H19" s="9" t="s">
        <v>15</v>
      </c>
      <c r="I19" s="9" t="s">
        <v>15</v>
      </c>
      <c r="J19" s="9"/>
      <c r="K19" s="10"/>
      <c r="L19" s="10"/>
      <c r="M19" s="9" t="s">
        <v>15</v>
      </c>
      <c r="N19" s="9"/>
      <c r="O19" s="9" t="s">
        <v>15</v>
      </c>
    </row>
    <row r="20" spans="1:15" ht="17.25" customHeight="1" thickBot="1" x14ac:dyDescent="0.3">
      <c r="A20" s="20" t="s">
        <v>3</v>
      </c>
      <c r="B20" s="21"/>
      <c r="C20" s="22"/>
      <c r="D20" s="7" t="s">
        <v>8</v>
      </c>
      <c r="E20" s="13">
        <v>1.014025025</v>
      </c>
      <c r="F20" s="13">
        <v>1.0232250249999999</v>
      </c>
      <c r="G20" s="13">
        <v>0.94686946900000002</v>
      </c>
      <c r="H20" s="13">
        <v>1.0044300559999999</v>
      </c>
      <c r="I20" s="13"/>
      <c r="J20" s="13"/>
      <c r="K20" s="13"/>
      <c r="L20" s="13"/>
      <c r="M20" s="13">
        <v>1.019820551</v>
      </c>
      <c r="N20" s="13"/>
      <c r="O20" s="13">
        <v>1.003315789</v>
      </c>
    </row>
    <row r="21" spans="1:15" ht="19.5" thickBot="1" x14ac:dyDescent="0.3">
      <c r="A21" s="23"/>
      <c r="B21" s="24"/>
      <c r="C21" s="25"/>
      <c r="D21" s="7" t="s">
        <v>9</v>
      </c>
      <c r="E21" s="6">
        <v>0.59</v>
      </c>
      <c r="F21" s="6">
        <v>0.59</v>
      </c>
      <c r="G21" s="6">
        <v>0.59</v>
      </c>
      <c r="H21" s="6">
        <v>0.59</v>
      </c>
      <c r="I21" s="6"/>
      <c r="J21" s="6"/>
      <c r="K21" s="6"/>
      <c r="L21" s="6"/>
      <c r="M21" s="6">
        <v>0.59</v>
      </c>
      <c r="N21" s="6"/>
      <c r="O21" s="6">
        <v>0.59</v>
      </c>
    </row>
    <row r="22" spans="1:15" ht="19.5" thickBot="1" x14ac:dyDescent="0.3">
      <c r="A22" s="23"/>
      <c r="B22" s="24"/>
      <c r="C22" s="25"/>
      <c r="D22" s="7" t="s">
        <v>10</v>
      </c>
      <c r="E22" s="8">
        <f>(E20+E21)/2</f>
        <v>0.80201251249999994</v>
      </c>
      <c r="F22" s="8">
        <f>(F20+F21)/2</f>
        <v>0.80661251249999988</v>
      </c>
      <c r="G22" s="8">
        <f>(G20+G21)/2</f>
        <v>0.76843473449999999</v>
      </c>
      <c r="H22" s="8">
        <f>(H20+H21)/2</f>
        <v>0.79721502799999988</v>
      </c>
      <c r="I22" s="8"/>
      <c r="J22" s="8"/>
      <c r="K22" s="8"/>
      <c r="L22" s="8"/>
      <c r="M22" s="8">
        <f t="shared" ref="M22:O22" si="4">(M20+M21)/2</f>
        <v>0.80491027549999994</v>
      </c>
      <c r="N22" s="8"/>
      <c r="O22" s="16">
        <f t="shared" si="4"/>
        <v>0.79665789450000002</v>
      </c>
    </row>
    <row r="23" spans="1:15" ht="19.5" thickBot="1" x14ac:dyDescent="0.3">
      <c r="A23" s="26"/>
      <c r="B23" s="27"/>
      <c r="C23" s="28"/>
      <c r="D23" s="7"/>
      <c r="E23" s="9" t="s">
        <v>15</v>
      </c>
      <c r="F23" s="9" t="s">
        <v>15</v>
      </c>
      <c r="G23" s="9" t="s">
        <v>32</v>
      </c>
      <c r="H23" s="9" t="s">
        <v>32</v>
      </c>
      <c r="I23" s="9"/>
      <c r="J23" s="9"/>
      <c r="K23" s="9"/>
      <c r="L23" s="9"/>
      <c r="M23" s="9" t="s">
        <v>15</v>
      </c>
      <c r="N23" s="9"/>
      <c r="O23" s="9" t="s">
        <v>32</v>
      </c>
    </row>
    <row r="24" spans="1:15" ht="17.25" customHeight="1" thickBot="1" x14ac:dyDescent="0.3">
      <c r="A24" s="20" t="s">
        <v>4</v>
      </c>
      <c r="B24" s="21"/>
      <c r="C24" s="22"/>
      <c r="D24" s="7" t="s">
        <v>8</v>
      </c>
      <c r="E24" s="13">
        <v>1.0233566569999999</v>
      </c>
      <c r="F24" s="13">
        <v>1.0197566570000001</v>
      </c>
      <c r="G24" s="13"/>
      <c r="H24" s="13">
        <v>1.0050899900000001</v>
      </c>
      <c r="I24" s="13"/>
      <c r="J24" s="13"/>
      <c r="K24" s="13"/>
      <c r="L24" s="13"/>
      <c r="M24" s="13">
        <v>1.016460819</v>
      </c>
      <c r="N24" s="13"/>
      <c r="O24" s="13"/>
    </row>
    <row r="25" spans="1:15" ht="19.5" thickBot="1" x14ac:dyDescent="0.3">
      <c r="A25" s="23"/>
      <c r="B25" s="24"/>
      <c r="C25" s="25"/>
      <c r="D25" s="7" t="s">
        <v>9</v>
      </c>
      <c r="E25" s="6">
        <v>0.84</v>
      </c>
      <c r="F25" s="6">
        <v>0.84</v>
      </c>
      <c r="G25" s="6"/>
      <c r="H25" s="6">
        <v>0.84</v>
      </c>
      <c r="I25" s="6"/>
      <c r="J25" s="6"/>
      <c r="K25" s="6"/>
      <c r="L25" s="6"/>
      <c r="M25" s="6">
        <v>0.84</v>
      </c>
      <c r="N25" s="6"/>
      <c r="O25" s="6"/>
    </row>
    <row r="26" spans="1:15" ht="19.5" thickBot="1" x14ac:dyDescent="0.3">
      <c r="A26" s="23"/>
      <c r="B26" s="24"/>
      <c r="C26" s="25"/>
      <c r="D26" s="7" t="s">
        <v>10</v>
      </c>
      <c r="E26" s="8">
        <f>(E24+E25)/2</f>
        <v>0.93167832849999987</v>
      </c>
      <c r="F26" s="8">
        <f t="shared" ref="F26:M26" si="5">(F24+F25)/2</f>
        <v>0.92987832850000007</v>
      </c>
      <c r="G26" s="8"/>
      <c r="H26" s="8">
        <f t="shared" si="5"/>
        <v>0.92254499499999998</v>
      </c>
      <c r="I26" s="8"/>
      <c r="J26" s="8"/>
      <c r="K26" s="8"/>
      <c r="L26" s="8"/>
      <c r="M26" s="8">
        <f t="shared" si="5"/>
        <v>0.92823040950000002</v>
      </c>
      <c r="N26" s="8"/>
      <c r="O26" s="8"/>
    </row>
    <row r="27" spans="1:15" ht="19.5" thickBot="1" x14ac:dyDescent="0.3">
      <c r="A27" s="26"/>
      <c r="B27" s="27"/>
      <c r="C27" s="28"/>
      <c r="D27" s="7"/>
      <c r="E27" s="9" t="s">
        <v>14</v>
      </c>
      <c r="F27" s="9" t="s">
        <v>14</v>
      </c>
      <c r="G27" s="9"/>
      <c r="H27" s="9" t="s">
        <v>14</v>
      </c>
      <c r="I27" s="9"/>
      <c r="J27" s="9"/>
      <c r="K27" s="9"/>
      <c r="L27" s="9"/>
      <c r="M27" s="9" t="s">
        <v>14</v>
      </c>
      <c r="N27" s="9"/>
      <c r="O27" s="9"/>
    </row>
    <row r="28" spans="1:15" ht="17.25" customHeight="1" thickBot="1" x14ac:dyDescent="0.3">
      <c r="A28" s="20" t="s">
        <v>5</v>
      </c>
      <c r="B28" s="21"/>
      <c r="C28" s="22"/>
      <c r="D28" s="7" t="s">
        <v>8</v>
      </c>
      <c r="E28" s="13">
        <v>1.011434757</v>
      </c>
      <c r="F28" s="13">
        <v>1.01916809</v>
      </c>
      <c r="G28" s="13">
        <v>0.94539031200000001</v>
      </c>
      <c r="H28" s="13">
        <v>1.008901423</v>
      </c>
      <c r="I28" s="13">
        <v>0.96539031200000003</v>
      </c>
      <c r="J28" s="13"/>
      <c r="K28" s="13"/>
      <c r="L28" s="13">
        <v>0.95547920099999994</v>
      </c>
      <c r="M28" s="13">
        <v>0.98008354200000003</v>
      </c>
      <c r="N28" s="13">
        <v>1.0094486220000001</v>
      </c>
      <c r="O28" s="13">
        <v>0.97803103899999999</v>
      </c>
    </row>
    <row r="29" spans="1:15" ht="19.5" thickBot="1" x14ac:dyDescent="0.3">
      <c r="A29" s="23"/>
      <c r="B29" s="24"/>
      <c r="C29" s="25"/>
      <c r="D29" s="7" t="s">
        <v>9</v>
      </c>
      <c r="E29" s="6">
        <v>0.99</v>
      </c>
      <c r="F29" s="6">
        <v>0.99</v>
      </c>
      <c r="G29" s="6">
        <v>0.99</v>
      </c>
      <c r="H29" s="6">
        <v>0.99</v>
      </c>
      <c r="I29" s="6">
        <v>0.99</v>
      </c>
      <c r="J29" s="6"/>
      <c r="K29" s="6"/>
      <c r="L29" s="6">
        <v>0.99</v>
      </c>
      <c r="M29" s="6">
        <v>0.99</v>
      </c>
      <c r="N29" s="6">
        <v>0.99</v>
      </c>
      <c r="O29" s="6">
        <v>0.99</v>
      </c>
    </row>
    <row r="30" spans="1:15" ht="19.5" thickBot="1" x14ac:dyDescent="0.3">
      <c r="A30" s="23"/>
      <c r="B30" s="24"/>
      <c r="C30" s="25"/>
      <c r="D30" s="7" t="s">
        <v>10</v>
      </c>
      <c r="E30" s="8">
        <f>(E28+E29)/2</f>
        <v>1.0007173785000001</v>
      </c>
      <c r="F30" s="8">
        <f>(F28+F29)/2</f>
        <v>1.0045840450000001</v>
      </c>
      <c r="G30" s="8">
        <f>(G28+G29)/2</f>
        <v>0.967695156</v>
      </c>
      <c r="H30" s="8">
        <f>(H28+H29)/2</f>
        <v>0.99945071149999998</v>
      </c>
      <c r="I30" s="8">
        <f t="shared" ref="I30:O30" si="6">(I28+I29)/2</f>
        <v>0.97769515600000001</v>
      </c>
      <c r="J30" s="8"/>
      <c r="K30" s="8"/>
      <c r="L30" s="8">
        <f t="shared" si="6"/>
        <v>0.97273960049999997</v>
      </c>
      <c r="M30" s="8">
        <f t="shared" si="6"/>
        <v>0.98504177100000001</v>
      </c>
      <c r="N30" s="8">
        <f t="shared" si="6"/>
        <v>0.99972431100000003</v>
      </c>
      <c r="O30" s="8">
        <f t="shared" si="6"/>
        <v>0.98401551949999999</v>
      </c>
    </row>
    <row r="31" spans="1:15" ht="19.5" thickBot="1" x14ac:dyDescent="0.3">
      <c r="A31" s="26"/>
      <c r="B31" s="27"/>
      <c r="C31" s="28"/>
      <c r="D31" s="7"/>
      <c r="E31" s="9" t="s">
        <v>14</v>
      </c>
      <c r="F31" s="9" t="s">
        <v>14</v>
      </c>
      <c r="G31" s="9" t="s">
        <v>14</v>
      </c>
      <c r="H31" s="9" t="s">
        <v>14</v>
      </c>
      <c r="I31" s="9" t="s">
        <v>14</v>
      </c>
      <c r="J31" s="9"/>
      <c r="K31" s="9"/>
      <c r="L31" s="9" t="s">
        <v>14</v>
      </c>
      <c r="M31" s="9" t="s">
        <v>14</v>
      </c>
      <c r="N31" s="9" t="s">
        <v>14</v>
      </c>
      <c r="O31" s="9" t="s">
        <v>14</v>
      </c>
    </row>
    <row r="32" spans="1:15" ht="17.25" customHeight="1" thickBot="1" x14ac:dyDescent="0.3">
      <c r="A32" s="20" t="s">
        <v>28</v>
      </c>
      <c r="B32" s="21"/>
      <c r="C32" s="22"/>
      <c r="D32" s="7" t="s">
        <v>8</v>
      </c>
      <c r="E32" s="13">
        <v>1.0123723929999999</v>
      </c>
      <c r="F32" s="13">
        <v>1.022351341</v>
      </c>
      <c r="G32" s="13">
        <v>0.945216838</v>
      </c>
      <c r="H32" s="13">
        <v>1.0073057270000001</v>
      </c>
      <c r="I32" s="13">
        <v>0.945216838</v>
      </c>
      <c r="J32" s="13"/>
      <c r="K32" s="13"/>
      <c r="L32" s="13"/>
      <c r="M32" s="13">
        <v>1.0244601499999999</v>
      </c>
      <c r="N32" s="13">
        <v>1.028631579</v>
      </c>
      <c r="O32" s="13">
        <v>1.049298246</v>
      </c>
    </row>
    <row r="33" spans="1:15" ht="19.5" thickBot="1" x14ac:dyDescent="0.3">
      <c r="A33" s="23"/>
      <c r="B33" s="24"/>
      <c r="C33" s="25"/>
      <c r="D33" s="7" t="s">
        <v>9</v>
      </c>
      <c r="E33" s="6">
        <v>0.86</v>
      </c>
      <c r="F33" s="6">
        <v>0.86</v>
      </c>
      <c r="G33" s="6">
        <v>0.86</v>
      </c>
      <c r="H33" s="6">
        <v>0.86</v>
      </c>
      <c r="I33" s="6">
        <v>0.86</v>
      </c>
      <c r="J33" s="6"/>
      <c r="K33" s="6"/>
      <c r="L33" s="6"/>
      <c r="M33" s="6">
        <v>0.86</v>
      </c>
      <c r="N33" s="6">
        <v>0.86</v>
      </c>
      <c r="O33" s="6">
        <v>0.86</v>
      </c>
    </row>
    <row r="34" spans="1:15" ht="19.5" thickBot="1" x14ac:dyDescent="0.3">
      <c r="A34" s="23"/>
      <c r="B34" s="24"/>
      <c r="C34" s="25"/>
      <c r="D34" s="7" t="s">
        <v>10</v>
      </c>
      <c r="E34" s="8">
        <f>(E32+E33)/2</f>
        <v>0.93618619650000001</v>
      </c>
      <c r="F34" s="8">
        <f>(F32+F33)/2</f>
        <v>0.94117567050000006</v>
      </c>
      <c r="G34" s="8">
        <f>(G32+G33)/2</f>
        <v>0.902608419</v>
      </c>
      <c r="H34" s="8">
        <f>(H32+H33)/2</f>
        <v>0.9336528635000001</v>
      </c>
      <c r="I34" s="8">
        <f>(I32+I33)/2</f>
        <v>0.902608419</v>
      </c>
      <c r="J34" s="8"/>
      <c r="K34" s="8"/>
      <c r="L34" s="8"/>
      <c r="M34" s="8">
        <f t="shared" ref="M34:O34" si="7">(M32+M33)/2</f>
        <v>0.94223007499999989</v>
      </c>
      <c r="N34" s="8">
        <f t="shared" si="7"/>
        <v>0.94431578950000006</v>
      </c>
      <c r="O34" s="8">
        <f t="shared" si="7"/>
        <v>0.95464912300000004</v>
      </c>
    </row>
    <row r="35" spans="1:15" ht="19.5" thickBot="1" x14ac:dyDescent="0.3">
      <c r="A35" s="26"/>
      <c r="B35" s="27"/>
      <c r="C35" s="28"/>
      <c r="D35" s="7"/>
      <c r="E35" s="9" t="s">
        <v>14</v>
      </c>
      <c r="F35" s="9" t="s">
        <v>14</v>
      </c>
      <c r="G35" s="9" t="s">
        <v>14</v>
      </c>
      <c r="H35" s="9" t="s">
        <v>14</v>
      </c>
      <c r="I35" s="9" t="s">
        <v>14</v>
      </c>
      <c r="J35" s="9"/>
      <c r="K35" s="9"/>
      <c r="L35" s="9"/>
      <c r="M35" s="9" t="s">
        <v>14</v>
      </c>
      <c r="N35" s="9" t="s">
        <v>14</v>
      </c>
      <c r="O35" s="9" t="s">
        <v>14</v>
      </c>
    </row>
    <row r="36" spans="1:15" ht="19.5" thickBot="1" x14ac:dyDescent="0.3">
      <c r="A36" s="20" t="s">
        <v>13</v>
      </c>
      <c r="B36" s="21"/>
      <c r="C36" s="22"/>
      <c r="D36" s="7" t="s">
        <v>8</v>
      </c>
      <c r="E36" s="13">
        <v>0.98761583600000002</v>
      </c>
      <c r="F36" s="13">
        <v>1.003291836</v>
      </c>
      <c r="G36" s="13">
        <v>0.996478058</v>
      </c>
      <c r="H36" s="13">
        <v>0.991989169</v>
      </c>
      <c r="I36" s="13">
        <v>0.996478058</v>
      </c>
      <c r="J36" s="13">
        <v>0.996478058</v>
      </c>
      <c r="K36" s="13"/>
      <c r="L36" s="13"/>
      <c r="M36" s="13">
        <v>1.0130832080000001</v>
      </c>
      <c r="N36" s="13"/>
      <c r="O36" s="13">
        <v>1.096582996</v>
      </c>
    </row>
    <row r="37" spans="1:15" ht="19.5" thickBot="1" x14ac:dyDescent="0.3">
      <c r="A37" s="23"/>
      <c r="B37" s="24"/>
      <c r="C37" s="25"/>
      <c r="D37" s="7" t="s">
        <v>9</v>
      </c>
      <c r="E37" s="6">
        <v>0.86</v>
      </c>
      <c r="F37" s="6">
        <v>0.86</v>
      </c>
      <c r="G37" s="6">
        <v>0.86</v>
      </c>
      <c r="H37" s="6">
        <v>0.86</v>
      </c>
      <c r="I37" s="6">
        <v>0.86</v>
      </c>
      <c r="J37" s="6">
        <v>0.86</v>
      </c>
      <c r="K37" s="6"/>
      <c r="L37" s="17"/>
      <c r="M37" s="6">
        <v>0.74</v>
      </c>
      <c r="N37" s="6"/>
      <c r="O37" s="6">
        <v>0.74</v>
      </c>
    </row>
    <row r="38" spans="1:15" ht="19.5" thickBot="1" x14ac:dyDescent="0.3">
      <c r="A38" s="23"/>
      <c r="B38" s="24"/>
      <c r="C38" s="25"/>
      <c r="D38" s="7" t="s">
        <v>10</v>
      </c>
      <c r="E38" s="8">
        <f t="shared" ref="E38:J38" si="8">(E36+E37)/2</f>
        <v>0.92380791800000006</v>
      </c>
      <c r="F38" s="8">
        <f t="shared" si="8"/>
        <v>0.93164591800000007</v>
      </c>
      <c r="G38" s="8">
        <f t="shared" si="8"/>
        <v>0.92823902899999999</v>
      </c>
      <c r="H38" s="8">
        <f t="shared" si="8"/>
        <v>0.92599458449999994</v>
      </c>
      <c r="I38" s="8">
        <f t="shared" si="8"/>
        <v>0.92823902899999999</v>
      </c>
      <c r="J38" s="8">
        <f t="shared" si="8"/>
        <v>0.92823902899999999</v>
      </c>
      <c r="K38" s="8"/>
      <c r="L38" s="8"/>
      <c r="M38" s="8">
        <f t="shared" ref="M38:O38" si="9">(M36+M37)/2</f>
        <v>0.87654160400000003</v>
      </c>
      <c r="N38" s="8"/>
      <c r="O38" s="8">
        <f t="shared" si="9"/>
        <v>0.91829149799999998</v>
      </c>
    </row>
    <row r="39" spans="1:15" ht="19.5" thickBot="1" x14ac:dyDescent="0.3">
      <c r="A39" s="26"/>
      <c r="B39" s="27"/>
      <c r="C39" s="28"/>
      <c r="D39" s="7"/>
      <c r="E39" s="9" t="s">
        <v>14</v>
      </c>
      <c r="F39" s="9" t="s">
        <v>14</v>
      </c>
      <c r="G39" s="9" t="s">
        <v>14</v>
      </c>
      <c r="H39" s="9" t="s">
        <v>14</v>
      </c>
      <c r="I39" s="9" t="s">
        <v>14</v>
      </c>
      <c r="J39" s="9" t="s">
        <v>14</v>
      </c>
      <c r="K39" s="9"/>
      <c r="L39" s="9"/>
      <c r="M39" s="9" t="s">
        <v>15</v>
      </c>
      <c r="N39" s="9"/>
      <c r="O39" s="9" t="s">
        <v>14</v>
      </c>
    </row>
    <row r="40" spans="1:15" ht="19.5" thickBot="1" x14ac:dyDescent="0.3">
      <c r="A40" s="20" t="s">
        <v>6</v>
      </c>
      <c r="B40" s="21"/>
      <c r="C40" s="22"/>
      <c r="D40" s="7" t="s">
        <v>8</v>
      </c>
      <c r="E40" s="13">
        <v>0.96052737499999996</v>
      </c>
      <c r="F40" s="13">
        <v>0.99179530000000005</v>
      </c>
      <c r="G40" s="13">
        <v>0.89934959699999995</v>
      </c>
      <c r="H40" s="13">
        <v>0.96346070800000005</v>
      </c>
      <c r="I40" s="13">
        <v>0.91934959699999996</v>
      </c>
      <c r="J40" s="13">
        <v>0.91934959699999996</v>
      </c>
      <c r="K40" s="13"/>
      <c r="L40" s="13">
        <v>0.922438486</v>
      </c>
      <c r="M40" s="13">
        <v>0.94883746300000005</v>
      </c>
      <c r="N40" s="13"/>
      <c r="O40" s="13">
        <v>1.0119035089999999</v>
      </c>
    </row>
    <row r="41" spans="1:15" ht="19.5" thickBot="1" x14ac:dyDescent="0.3">
      <c r="A41" s="23"/>
      <c r="B41" s="24"/>
      <c r="C41" s="25"/>
      <c r="D41" s="7" t="s">
        <v>9</v>
      </c>
      <c r="E41" s="6">
        <v>0.74</v>
      </c>
      <c r="F41" s="6">
        <v>0.74</v>
      </c>
      <c r="G41" s="6">
        <v>0.74</v>
      </c>
      <c r="H41" s="6">
        <v>0.74</v>
      </c>
      <c r="I41" s="6">
        <v>0.74</v>
      </c>
      <c r="J41" s="6">
        <v>0.74</v>
      </c>
      <c r="K41" s="6"/>
      <c r="L41" s="6">
        <v>0.74</v>
      </c>
      <c r="M41" s="6">
        <v>0.67</v>
      </c>
      <c r="N41" s="6"/>
      <c r="O41" s="6">
        <v>0.67</v>
      </c>
    </row>
    <row r="42" spans="1:15" ht="19.5" thickBot="1" x14ac:dyDescent="0.3">
      <c r="A42" s="23"/>
      <c r="B42" s="24"/>
      <c r="C42" s="25"/>
      <c r="D42" s="7" t="s">
        <v>10</v>
      </c>
      <c r="E42" s="8">
        <f>(E40+E41)/2</f>
        <v>0.85026368750000003</v>
      </c>
      <c r="F42" s="8">
        <f>(F40+F41)/2</f>
        <v>0.86589764999999996</v>
      </c>
      <c r="G42" s="8">
        <f>(G40+G41)/2</f>
        <v>0.81967479849999991</v>
      </c>
      <c r="H42" s="8">
        <f>(H40+H41)/2</f>
        <v>0.85173035400000008</v>
      </c>
      <c r="I42" s="8">
        <f t="shared" ref="I42:O42" si="10">(I40+I41)/2</f>
        <v>0.82967479849999992</v>
      </c>
      <c r="J42" s="8">
        <f t="shared" si="10"/>
        <v>0.82967479849999992</v>
      </c>
      <c r="K42" s="8"/>
      <c r="L42" s="8">
        <f>(L40+L41)/2</f>
        <v>0.83121924300000005</v>
      </c>
      <c r="M42" s="8">
        <f t="shared" si="10"/>
        <v>0.8094187315000001</v>
      </c>
      <c r="N42" s="8"/>
      <c r="O42" s="8">
        <f t="shared" si="10"/>
        <v>0.84095175450000004</v>
      </c>
    </row>
    <row r="43" spans="1:15" ht="19.5" thickBot="1" x14ac:dyDescent="0.3">
      <c r="A43" s="26"/>
      <c r="B43" s="27"/>
      <c r="C43" s="28"/>
      <c r="D43" s="7"/>
      <c r="E43" s="9" t="s">
        <v>15</v>
      </c>
      <c r="F43" s="9" t="s">
        <v>15</v>
      </c>
      <c r="G43" s="9" t="s">
        <v>32</v>
      </c>
      <c r="H43" s="9" t="s">
        <v>15</v>
      </c>
      <c r="I43" s="9" t="s">
        <v>15</v>
      </c>
      <c r="J43" s="9" t="s">
        <v>15</v>
      </c>
      <c r="K43" s="9"/>
      <c r="L43" s="9" t="s">
        <v>15</v>
      </c>
      <c r="M43" s="9" t="s">
        <v>15</v>
      </c>
      <c r="N43" s="9"/>
      <c r="O43" s="9" t="s">
        <v>15</v>
      </c>
    </row>
    <row r="44" spans="1:15" ht="19.5" thickBot="1" x14ac:dyDescent="0.3">
      <c r="A44" s="20" t="s">
        <v>7</v>
      </c>
      <c r="B44" s="21"/>
      <c r="C44" s="22"/>
      <c r="D44" s="7" t="s">
        <v>8</v>
      </c>
      <c r="E44" s="13">
        <v>0.99018773900000001</v>
      </c>
      <c r="F44" s="13">
        <v>0.99642773900000003</v>
      </c>
      <c r="G44" s="13"/>
      <c r="H44" s="13"/>
      <c r="I44" s="13">
        <v>0.93579440599999997</v>
      </c>
      <c r="J44" s="13">
        <v>0.93579440599999997</v>
      </c>
      <c r="K44" s="13"/>
      <c r="L44" s="13"/>
      <c r="M44" s="13">
        <v>0.929177527</v>
      </c>
      <c r="N44" s="13"/>
      <c r="O44" s="13">
        <v>0.92722172700000005</v>
      </c>
    </row>
    <row r="45" spans="1:15" ht="19.5" thickBot="1" x14ac:dyDescent="0.3">
      <c r="A45" s="23"/>
      <c r="B45" s="24"/>
      <c r="C45" s="25"/>
      <c r="D45" s="7" t="s">
        <v>9</v>
      </c>
      <c r="E45" s="6">
        <v>0.6</v>
      </c>
      <c r="F45" s="6">
        <v>0.6</v>
      </c>
      <c r="G45" s="6"/>
      <c r="H45" s="6"/>
      <c r="I45" s="6">
        <v>0.6</v>
      </c>
      <c r="J45" s="6">
        <v>0.6</v>
      </c>
      <c r="K45" s="6"/>
      <c r="L45" s="6"/>
      <c r="M45" s="6">
        <v>0.6</v>
      </c>
      <c r="N45" s="6"/>
      <c r="O45" s="6">
        <v>0.6</v>
      </c>
    </row>
    <row r="46" spans="1:15" ht="19.5" thickBot="1" x14ac:dyDescent="0.3">
      <c r="A46" s="23"/>
      <c r="B46" s="24"/>
      <c r="C46" s="25"/>
      <c r="D46" s="7" t="s">
        <v>10</v>
      </c>
      <c r="E46" s="8">
        <f>(E44+E45)/2</f>
        <v>0.79509386950000005</v>
      </c>
      <c r="F46" s="8">
        <f>(F44+F45)/2</f>
        <v>0.79821386950000006</v>
      </c>
      <c r="G46" s="8"/>
      <c r="H46" s="8"/>
      <c r="I46" s="8">
        <f>(I44+I45)/2</f>
        <v>0.76789720299999997</v>
      </c>
      <c r="J46" s="8">
        <f>(J44+J45)/2</f>
        <v>0.76789720299999997</v>
      </c>
      <c r="K46" s="8"/>
      <c r="L46" s="8"/>
      <c r="M46" s="8">
        <f t="shared" ref="M46:O46" si="11">(M44+M45)/2</f>
        <v>0.76458876349999993</v>
      </c>
      <c r="N46" s="8"/>
      <c r="O46" s="8">
        <f t="shared" si="11"/>
        <v>0.76361086350000007</v>
      </c>
    </row>
    <row r="47" spans="1:15" ht="19.5" thickBot="1" x14ac:dyDescent="0.3">
      <c r="A47" s="26"/>
      <c r="B47" s="27"/>
      <c r="C47" s="28"/>
      <c r="D47" s="7"/>
      <c r="E47" s="9" t="s">
        <v>32</v>
      </c>
      <c r="F47" s="9" t="s">
        <v>32</v>
      </c>
      <c r="G47" s="9"/>
      <c r="H47" s="9"/>
      <c r="I47" s="9" t="s">
        <v>32</v>
      </c>
      <c r="J47" s="9" t="s">
        <v>32</v>
      </c>
      <c r="K47" s="9"/>
      <c r="L47" s="9"/>
      <c r="M47" s="9" t="s">
        <v>32</v>
      </c>
      <c r="N47" s="9"/>
      <c r="O47" s="9" t="s">
        <v>32</v>
      </c>
    </row>
    <row r="48" spans="1:15" ht="19.5" thickBot="1" x14ac:dyDescent="0.3">
      <c r="A48" s="20" t="s">
        <v>29</v>
      </c>
      <c r="B48" s="21"/>
      <c r="C48" s="22"/>
      <c r="D48" s="7" t="s">
        <v>8</v>
      </c>
      <c r="E48" s="13">
        <v>0.96059257899999995</v>
      </c>
      <c r="F48" s="13">
        <v>0.96059257899999995</v>
      </c>
      <c r="G48" s="14"/>
      <c r="H48" s="13">
        <v>0.95392591299999996</v>
      </c>
      <c r="I48" s="13">
        <v>0.90392591300000003</v>
      </c>
      <c r="J48" s="14"/>
      <c r="K48" s="14"/>
      <c r="L48" s="14"/>
      <c r="M48" s="13">
        <v>0.92987642100000001</v>
      </c>
      <c r="N48" s="14"/>
      <c r="O48" s="13">
        <v>0.92495906400000005</v>
      </c>
    </row>
    <row r="49" spans="1:15" ht="19.5" thickBot="1" x14ac:dyDescent="0.3">
      <c r="A49" s="23"/>
      <c r="B49" s="24"/>
      <c r="C49" s="25"/>
      <c r="D49" s="7" t="s">
        <v>9</v>
      </c>
      <c r="E49" s="6">
        <v>0.83</v>
      </c>
      <c r="F49" s="6">
        <v>0.83</v>
      </c>
      <c r="G49" s="11"/>
      <c r="H49" s="17">
        <v>0.83</v>
      </c>
      <c r="I49" s="17">
        <v>0.83</v>
      </c>
      <c r="J49" s="11"/>
      <c r="K49" s="11"/>
      <c r="L49" s="11"/>
      <c r="M49" s="6">
        <v>0.86</v>
      </c>
      <c r="N49" s="11"/>
      <c r="O49" s="17">
        <v>0.83</v>
      </c>
    </row>
    <row r="50" spans="1:15" ht="19.5" thickBot="1" x14ac:dyDescent="0.3">
      <c r="A50" s="23"/>
      <c r="B50" s="24"/>
      <c r="C50" s="25"/>
      <c r="D50" s="7" t="s">
        <v>10</v>
      </c>
      <c r="E50" s="8">
        <f>(E48+E49)/2</f>
        <v>0.89529628949999995</v>
      </c>
      <c r="F50" s="8">
        <f>(F48+F49)/2</f>
        <v>0.89529628949999995</v>
      </c>
      <c r="G50" s="11"/>
      <c r="H50" s="8">
        <f>(H48+H49)/2</f>
        <v>0.89196295650000001</v>
      </c>
      <c r="I50" s="8">
        <f>(I48+I49)/2</f>
        <v>0.86696295649999999</v>
      </c>
      <c r="J50" s="11"/>
      <c r="K50" s="11"/>
      <c r="L50" s="11"/>
      <c r="M50" s="8">
        <f>(M48+M49)/2</f>
        <v>0.8949382105</v>
      </c>
      <c r="N50" s="11"/>
      <c r="O50" s="8">
        <f t="shared" ref="O50" si="12">(O48+O49)/2</f>
        <v>0.87747953199999995</v>
      </c>
    </row>
    <row r="51" spans="1:15" ht="16.5" thickBot="1" x14ac:dyDescent="0.3">
      <c r="A51" s="26"/>
      <c r="B51" s="27"/>
      <c r="C51" s="28"/>
      <c r="D51" s="11"/>
      <c r="E51" s="9" t="s">
        <v>15</v>
      </c>
      <c r="F51" s="9" t="s">
        <v>15</v>
      </c>
      <c r="G51" s="12"/>
      <c r="H51" s="9" t="s">
        <v>15</v>
      </c>
      <c r="I51" s="9" t="s">
        <v>15</v>
      </c>
      <c r="J51" s="12"/>
      <c r="K51" s="12"/>
      <c r="L51" s="12"/>
      <c r="M51" s="9" t="s">
        <v>15</v>
      </c>
      <c r="N51" s="12"/>
      <c r="O51" s="9" t="s">
        <v>15</v>
      </c>
    </row>
    <row r="53" spans="1:15" x14ac:dyDescent="0.25">
      <c r="E53" t="s">
        <v>41</v>
      </c>
      <c r="H53" t="s">
        <v>42</v>
      </c>
    </row>
  </sheetData>
  <mergeCells count="14">
    <mergeCell ref="A48:C51"/>
    <mergeCell ref="A40:C43"/>
    <mergeCell ref="A44:C47"/>
    <mergeCell ref="A20:C23"/>
    <mergeCell ref="A24:C27"/>
    <mergeCell ref="A28:C31"/>
    <mergeCell ref="A32:C35"/>
    <mergeCell ref="A36:C39"/>
    <mergeCell ref="A16:C19"/>
    <mergeCell ref="A1:O1"/>
    <mergeCell ref="A3:D3"/>
    <mergeCell ref="A4:C7"/>
    <mergeCell ref="A8:C11"/>
    <mergeCell ref="A12:C15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K9"/>
  <sheetViews>
    <sheetView zoomScale="50" zoomScaleNormal="50" workbookViewId="0">
      <selection activeCell="Q31" sqref="Q31"/>
    </sheetView>
  </sheetViews>
  <sheetFormatPr defaultRowHeight="15" x14ac:dyDescent="0.25"/>
  <cols>
    <col min="1" max="1" width="61.5703125" customWidth="1"/>
    <col min="2" max="34" width="11.7109375" customWidth="1"/>
    <col min="35" max="35" width="13.140625" customWidth="1"/>
    <col min="36" max="36" width="12.28515625" customWidth="1"/>
    <col min="37" max="37" width="12.7109375" customWidth="1"/>
  </cols>
  <sheetData>
    <row r="1" spans="1:37" ht="35.2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3" spans="1:37" thickBot="1" x14ac:dyDescent="0.4"/>
    <row r="4" spans="1:37" ht="31.5" customHeight="1" thickTop="1" thickBot="1" x14ac:dyDescent="0.3">
      <c r="A4" s="32" t="s">
        <v>1</v>
      </c>
      <c r="B4" s="36" t="s">
        <v>36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8"/>
      <c r="AJ4" s="38"/>
      <c r="AK4" s="39"/>
    </row>
    <row r="5" spans="1:37" ht="33.75" customHeight="1" thickTop="1" thickBot="1" x14ac:dyDescent="0.3">
      <c r="A5" s="32"/>
      <c r="B5" s="31" t="s">
        <v>30</v>
      </c>
      <c r="C5" s="31"/>
      <c r="D5" s="31"/>
      <c r="E5" s="31" t="s">
        <v>40</v>
      </c>
      <c r="F5" s="31"/>
      <c r="G5" s="31"/>
      <c r="H5" s="31" t="s">
        <v>24</v>
      </c>
      <c r="I5" s="31"/>
      <c r="J5" s="31"/>
      <c r="K5" s="33" t="s">
        <v>31</v>
      </c>
      <c r="L5" s="34"/>
      <c r="M5" s="35"/>
      <c r="N5" s="31" t="s">
        <v>3</v>
      </c>
      <c r="O5" s="31"/>
      <c r="P5" s="31"/>
      <c r="Q5" s="31" t="s">
        <v>4</v>
      </c>
      <c r="R5" s="31"/>
      <c r="S5" s="31"/>
      <c r="T5" s="31" t="s">
        <v>5</v>
      </c>
      <c r="U5" s="31"/>
      <c r="V5" s="31"/>
      <c r="W5" s="31" t="s">
        <v>28</v>
      </c>
      <c r="X5" s="31"/>
      <c r="Y5" s="31"/>
      <c r="Z5" s="31" t="s">
        <v>33</v>
      </c>
      <c r="AA5" s="31"/>
      <c r="AB5" s="31"/>
      <c r="AC5" s="31" t="s">
        <v>34</v>
      </c>
      <c r="AD5" s="31"/>
      <c r="AE5" s="31"/>
      <c r="AF5" s="31" t="s">
        <v>35</v>
      </c>
      <c r="AG5" s="31"/>
      <c r="AH5" s="31"/>
      <c r="AI5" s="31" t="s">
        <v>29</v>
      </c>
      <c r="AJ5" s="31"/>
      <c r="AK5" s="31"/>
    </row>
    <row r="6" spans="1:37" ht="37.15" customHeight="1" thickTop="1" thickBot="1" x14ac:dyDescent="0.3">
      <c r="A6" s="32"/>
      <c r="B6" s="1" t="s">
        <v>8</v>
      </c>
      <c r="C6" s="1" t="s">
        <v>9</v>
      </c>
      <c r="D6" s="1" t="s">
        <v>10</v>
      </c>
      <c r="E6" s="1" t="s">
        <v>8</v>
      </c>
      <c r="F6" s="1" t="s">
        <v>9</v>
      </c>
      <c r="G6" s="1" t="s">
        <v>10</v>
      </c>
      <c r="H6" s="1" t="s">
        <v>8</v>
      </c>
      <c r="I6" s="1" t="s">
        <v>9</v>
      </c>
      <c r="J6" s="1" t="s">
        <v>10</v>
      </c>
      <c r="K6" s="1" t="s">
        <v>8</v>
      </c>
      <c r="L6" s="1" t="s">
        <v>9</v>
      </c>
      <c r="M6" s="1" t="s">
        <v>10</v>
      </c>
      <c r="N6" s="1" t="s">
        <v>8</v>
      </c>
      <c r="O6" s="1" t="s">
        <v>9</v>
      </c>
      <c r="P6" s="1" t="s">
        <v>10</v>
      </c>
      <c r="Q6" s="1" t="s">
        <v>8</v>
      </c>
      <c r="R6" s="1" t="s">
        <v>9</v>
      </c>
      <c r="S6" s="1" t="s">
        <v>10</v>
      </c>
      <c r="T6" s="1" t="s">
        <v>8</v>
      </c>
      <c r="U6" s="1" t="s">
        <v>9</v>
      </c>
      <c r="V6" s="1" t="s">
        <v>10</v>
      </c>
      <c r="W6" s="1" t="s">
        <v>8</v>
      </c>
      <c r="X6" s="1" t="s">
        <v>9</v>
      </c>
      <c r="Y6" s="1" t="s">
        <v>10</v>
      </c>
      <c r="Z6" s="1" t="s">
        <v>8</v>
      </c>
      <c r="AA6" s="1" t="s">
        <v>9</v>
      </c>
      <c r="AB6" s="1" t="s">
        <v>10</v>
      </c>
      <c r="AC6" s="1" t="s">
        <v>8</v>
      </c>
      <c r="AD6" s="1" t="s">
        <v>9</v>
      </c>
      <c r="AE6" s="1" t="s">
        <v>10</v>
      </c>
      <c r="AF6" s="1" t="s">
        <v>8</v>
      </c>
      <c r="AG6" s="1" t="s">
        <v>9</v>
      </c>
      <c r="AH6" s="1" t="s">
        <v>10</v>
      </c>
      <c r="AI6" s="1" t="s">
        <v>8</v>
      </c>
      <c r="AJ6" s="1" t="s">
        <v>9</v>
      </c>
      <c r="AK6" s="1" t="s">
        <v>10</v>
      </c>
    </row>
    <row r="7" spans="1:37" ht="42" customHeight="1" thickTop="1" thickBot="1" x14ac:dyDescent="0.3">
      <c r="A7" s="2" t="s">
        <v>11</v>
      </c>
      <c r="B7" s="3">
        <f>AVERAGE(вертикально!E4:I4)</f>
        <v>0.97655891880000001</v>
      </c>
      <c r="C7" s="3">
        <v>0.67</v>
      </c>
      <c r="D7" s="4">
        <f>(B7+C7)/2</f>
        <v>0.82327945940000002</v>
      </c>
      <c r="E7" s="3">
        <f>AVERAGE(вертикально!E8:F8,вертикально!H8:I8)</f>
        <v>1.0018740537499999</v>
      </c>
      <c r="F7" s="3">
        <v>0.82</v>
      </c>
      <c r="G7" s="4">
        <f>(E7+F7)/2</f>
        <v>0.91093702687499989</v>
      </c>
      <c r="H7" s="3">
        <f>AVERAGE(вертикально!E12:I12,вертикально!L12)</f>
        <v>0.96912521783333327</v>
      </c>
      <c r="I7" s="3">
        <v>0.42</v>
      </c>
      <c r="J7" s="4">
        <f>(H7+I7)/2</f>
        <v>0.69456260891666666</v>
      </c>
      <c r="K7" s="3">
        <f>AVERAGE(вертикально!E16:F16,вертикально!H16:I16)</f>
        <v>1.008175002</v>
      </c>
      <c r="L7" s="3">
        <v>0.76</v>
      </c>
      <c r="M7" s="4">
        <f>(K7+L7)/2</f>
        <v>0.884087501</v>
      </c>
      <c r="N7" s="3">
        <f>AVERAGE(вертикально!E20:F20,вертикально!G20:H20)</f>
        <v>0.99713739374999999</v>
      </c>
      <c r="O7" s="3">
        <v>0.59</v>
      </c>
      <c r="P7" s="4">
        <f>(N7+O7)/2</f>
        <v>0.79356869687499998</v>
      </c>
      <c r="Q7" s="3">
        <f>AVERAGE(вертикально!E24,вертикально!F24,вертикально!H24)</f>
        <v>1.0160677680000001</v>
      </c>
      <c r="R7" s="3">
        <v>0.84</v>
      </c>
      <c r="S7" s="4">
        <f>(Q7+R7)/2</f>
        <v>0.92803388399999998</v>
      </c>
      <c r="T7" s="3">
        <f>AVERAGE(вертикально!E28,вертикально!F28,вертикально!G28,вертикально!H28,вертикально!I28,вертикально!L28)</f>
        <v>0.98429401583333342</v>
      </c>
      <c r="U7" s="3">
        <v>0.99</v>
      </c>
      <c r="V7" s="4">
        <f>(T7+U7)/2</f>
        <v>0.98714700791666665</v>
      </c>
      <c r="W7" s="3">
        <f>AVERAGE(вертикально!E32:I32)</f>
        <v>0.98649262739999999</v>
      </c>
      <c r="X7" s="3">
        <v>0.86</v>
      </c>
      <c r="Y7" s="4">
        <f>(W7+X7)/2</f>
        <v>0.92324631369999999</v>
      </c>
      <c r="Z7" s="3">
        <f>AVERAGE(вертикально!E36:J36)</f>
        <v>0.99538850249999999</v>
      </c>
      <c r="AA7" s="3">
        <v>0.86</v>
      </c>
      <c r="AB7" s="4">
        <f>(Z7+AA7)/2</f>
        <v>0.92769425124999993</v>
      </c>
      <c r="AC7" s="3">
        <f>AVERAGE(вертикально!E40:J40)</f>
        <v>0.94230536233333329</v>
      </c>
      <c r="AD7" s="3">
        <v>0.74</v>
      </c>
      <c r="AE7" s="4">
        <f>(AC7+AD7)/2</f>
        <v>0.84115268116666664</v>
      </c>
      <c r="AF7" s="3">
        <f>AVERAGE(вертикально!E44,вертикально!F44,вертикально!I44,вертикально!J44)</f>
        <v>0.96455107249999994</v>
      </c>
      <c r="AG7" s="3">
        <v>0.6</v>
      </c>
      <c r="AH7" s="4">
        <f>(AF7+AG7)/2</f>
        <v>0.78227553625000001</v>
      </c>
      <c r="AI7" s="3">
        <f>AVERAGE(вертикально!E48,вертикально!F48,вертикально!H48,вертикально!I48)</f>
        <v>0.94475924600000005</v>
      </c>
      <c r="AJ7" s="3">
        <v>0.83</v>
      </c>
      <c r="AK7" s="4">
        <f>(AI7+AJ7)/2</f>
        <v>0.88737962299999995</v>
      </c>
    </row>
    <row r="8" spans="1:37" ht="42.75" customHeight="1" thickTop="1" thickBot="1" x14ac:dyDescent="0.3">
      <c r="A8" s="2" t="s">
        <v>12</v>
      </c>
      <c r="B8" s="3">
        <f>AVERAGE(вертикально!M4:O4)</f>
        <v>0.99675284400000008</v>
      </c>
      <c r="C8" s="3">
        <v>0.67</v>
      </c>
      <c r="D8" s="4">
        <f>(B8+C8)/2</f>
        <v>0.83337642200000006</v>
      </c>
      <c r="E8" s="3">
        <f>AVERAGE(вертикально!M8:O8)</f>
        <v>0.99030852133333347</v>
      </c>
      <c r="F8" s="3">
        <v>0.82</v>
      </c>
      <c r="G8" s="4">
        <f>(E8+F8)/2</f>
        <v>0.90515426066666671</v>
      </c>
      <c r="H8" s="3">
        <f>AVERAGE(вертикально!M12:O12)</f>
        <v>0.95998362566666662</v>
      </c>
      <c r="I8" s="3">
        <v>0.42</v>
      </c>
      <c r="J8" s="4">
        <f>(H8+I8)/2</f>
        <v>0.68999181283333333</v>
      </c>
      <c r="K8" s="3">
        <f>AVERAGE(вертикально!M16,вертикально!O16)</f>
        <v>0.95948806305000001</v>
      </c>
      <c r="L8" s="3">
        <v>0.76</v>
      </c>
      <c r="M8" s="4">
        <f>(K8+L8)/2</f>
        <v>0.85974403152500001</v>
      </c>
      <c r="N8" s="3">
        <f>AVERAGE(вертикально!M20,вертикально!O20)</f>
        <v>1.0115681699999999</v>
      </c>
      <c r="O8" s="3">
        <v>0.59</v>
      </c>
      <c r="P8" s="4">
        <v>0.88949999999999996</v>
      </c>
      <c r="Q8" s="3">
        <f>AVERAGE(вертикально!M24)</f>
        <v>1.016460819</v>
      </c>
      <c r="R8" s="3">
        <v>0.84</v>
      </c>
      <c r="S8" s="4">
        <v>0.93310000000000004</v>
      </c>
      <c r="T8" s="3">
        <f>AVERAGE(вертикально!M28:O28)</f>
        <v>0.9891877343333334</v>
      </c>
      <c r="U8" s="3">
        <v>0.99</v>
      </c>
      <c r="V8" s="4">
        <v>0.91449999999999998</v>
      </c>
      <c r="W8" s="3">
        <f>AVERAGE(вертикально!M32:O32)</f>
        <v>1.0341299916666669</v>
      </c>
      <c r="X8" s="3">
        <v>0.86</v>
      </c>
      <c r="Y8" s="4">
        <f>(W8+X8)/2</f>
        <v>0.94706499583333348</v>
      </c>
      <c r="Z8" s="3">
        <f>AVERAGE(вертикально!M36,вертикально!O36)</f>
        <v>1.0548331019999999</v>
      </c>
      <c r="AA8" s="3">
        <v>0.86</v>
      </c>
      <c r="AB8" s="4">
        <f>(Z8+AA8)/2</f>
        <v>0.95741655099999989</v>
      </c>
      <c r="AC8" s="3">
        <f>AVERAGE(вертикально!M40,вертикально!O40)</f>
        <v>0.98037048599999999</v>
      </c>
      <c r="AD8" s="3">
        <v>0.74</v>
      </c>
      <c r="AE8" s="4">
        <f t="shared" ref="AE8" si="0">(AC8+AD8)/2</f>
        <v>0.86018524299999999</v>
      </c>
      <c r="AF8" s="3">
        <f>AVERAGE(вертикально!M44,вертикально!O44)</f>
        <v>0.92819962700000003</v>
      </c>
      <c r="AG8" s="3">
        <v>0.6</v>
      </c>
      <c r="AH8" s="4">
        <f>(AF8+AG8)/2</f>
        <v>0.7640998135</v>
      </c>
      <c r="AI8" s="3">
        <f>AVERAGE(вертикально!M48,вертикально!O48)</f>
        <v>0.92741774250000009</v>
      </c>
      <c r="AJ8" s="3">
        <v>0.83</v>
      </c>
      <c r="AK8" s="4">
        <f t="shared" ref="AK8" si="1">(AI8+AJ8)/2</f>
        <v>0.87870887124999997</v>
      </c>
    </row>
    <row r="9" spans="1:37" thickTop="1" x14ac:dyDescent="0.35"/>
  </sheetData>
  <mergeCells count="15">
    <mergeCell ref="AF5:AH5"/>
    <mergeCell ref="A1:V1"/>
    <mergeCell ref="A4:A6"/>
    <mergeCell ref="B5:D5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B4:AK4"/>
    <mergeCell ref="AI5:AK5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2:B100"/>
  <sheetViews>
    <sheetView topLeftCell="A82" workbookViewId="0">
      <selection activeCell="E95" sqref="E95"/>
    </sheetView>
  </sheetViews>
  <sheetFormatPr defaultRowHeight="15" x14ac:dyDescent="0.25"/>
  <cols>
    <col min="1" max="1" width="27.140625" customWidth="1"/>
    <col min="2" max="2" width="10.140625" bestFit="1" customWidth="1"/>
  </cols>
  <sheetData>
    <row r="2" spans="1:2" thickBot="1" x14ac:dyDescent="0.4"/>
    <row r="3" spans="1:2" ht="16.5" thickBot="1" x14ac:dyDescent="0.3">
      <c r="A3" t="s">
        <v>24</v>
      </c>
      <c r="B3" s="8">
        <v>0.70840000000000003</v>
      </c>
    </row>
    <row r="4" spans="1:2" ht="16.5" thickBot="1" x14ac:dyDescent="0.3">
      <c r="A4" t="s">
        <v>35</v>
      </c>
      <c r="B4" s="8">
        <v>0.79510000000000003</v>
      </c>
    </row>
    <row r="5" spans="1:2" ht="16.5" thickBot="1" x14ac:dyDescent="0.3">
      <c r="A5" t="s">
        <v>3</v>
      </c>
      <c r="B5" s="8">
        <v>0.80200000000000005</v>
      </c>
    </row>
    <row r="6" spans="1:2" ht="16.5" thickBot="1" x14ac:dyDescent="0.3">
      <c r="A6" t="s">
        <v>30</v>
      </c>
      <c r="B6" s="8">
        <v>0.83509999999999995</v>
      </c>
    </row>
    <row r="7" spans="1:2" ht="16.5" thickBot="1" x14ac:dyDescent="0.3">
      <c r="A7" t="s">
        <v>6</v>
      </c>
      <c r="B7" s="8">
        <v>0.85029999999999994</v>
      </c>
    </row>
    <row r="8" spans="1:2" ht="16.5" thickBot="1" x14ac:dyDescent="0.3">
      <c r="A8" t="s">
        <v>31</v>
      </c>
      <c r="B8" s="8">
        <v>0.89139999999999997</v>
      </c>
    </row>
    <row r="9" spans="1:2" ht="16.5" thickBot="1" x14ac:dyDescent="0.3">
      <c r="A9" t="s">
        <v>29</v>
      </c>
      <c r="B9" s="8">
        <v>0.89529999999999998</v>
      </c>
    </row>
    <row r="10" spans="1:2" ht="16.5" thickBot="1" x14ac:dyDescent="0.3">
      <c r="A10" t="s">
        <v>38</v>
      </c>
      <c r="B10" s="8">
        <v>0.91479999999999995</v>
      </c>
    </row>
    <row r="11" spans="1:2" ht="16.5" thickBot="1" x14ac:dyDescent="0.3">
      <c r="A11" t="s">
        <v>33</v>
      </c>
      <c r="B11" s="8">
        <v>0.92379999999999995</v>
      </c>
    </row>
    <row r="12" spans="1:2" ht="16.5" thickBot="1" x14ac:dyDescent="0.3">
      <c r="A12" t="s">
        <v>4</v>
      </c>
      <c r="B12" s="8">
        <v>0.93169999999999997</v>
      </c>
    </row>
    <row r="13" spans="1:2" ht="16.5" thickBot="1" x14ac:dyDescent="0.3">
      <c r="A13" t="s">
        <v>28</v>
      </c>
      <c r="B13" s="8">
        <v>0.93620000000000003</v>
      </c>
    </row>
    <row r="14" spans="1:2" ht="16.5" thickBot="1" x14ac:dyDescent="0.3">
      <c r="A14" t="s">
        <v>37</v>
      </c>
      <c r="B14" s="8">
        <v>1.0006999999999999</v>
      </c>
    </row>
    <row r="15" spans="1:2" thickBot="1" x14ac:dyDescent="0.4"/>
    <row r="16" spans="1:2" ht="16.5" thickBot="1" x14ac:dyDescent="0.3">
      <c r="A16" t="s">
        <v>24</v>
      </c>
      <c r="B16" s="8">
        <v>0.70940000000000003</v>
      </c>
    </row>
    <row r="17" spans="1:2" ht="16.5" thickBot="1" x14ac:dyDescent="0.3">
      <c r="A17" t="s">
        <v>35</v>
      </c>
      <c r="B17" s="8">
        <v>0.79820000000000002</v>
      </c>
    </row>
    <row r="18" spans="1:2" ht="16.5" thickBot="1" x14ac:dyDescent="0.3">
      <c r="A18" t="s">
        <v>3</v>
      </c>
      <c r="B18" s="8">
        <v>0.80659999999999998</v>
      </c>
    </row>
    <row r="19" spans="1:2" ht="16.5" thickBot="1" x14ac:dyDescent="0.3">
      <c r="A19" t="s">
        <v>30</v>
      </c>
      <c r="B19" s="8">
        <v>0.83550000000000002</v>
      </c>
    </row>
    <row r="20" spans="1:2" ht="16.5" thickBot="1" x14ac:dyDescent="0.3">
      <c r="A20" t="s">
        <v>6</v>
      </c>
      <c r="B20" s="8">
        <v>0.8659</v>
      </c>
    </row>
    <row r="21" spans="1:2" ht="16.5" thickBot="1" x14ac:dyDescent="0.3">
      <c r="A21" t="s">
        <v>31</v>
      </c>
      <c r="B21" s="8">
        <v>0.89370000000000005</v>
      </c>
    </row>
    <row r="22" spans="1:2" ht="16.5" thickBot="1" x14ac:dyDescent="0.3">
      <c r="A22" t="s">
        <v>29</v>
      </c>
      <c r="B22" s="8">
        <v>0.89529999999999998</v>
      </c>
    </row>
    <row r="23" spans="1:2" ht="16.5" thickBot="1" x14ac:dyDescent="0.3">
      <c r="A23" t="s">
        <v>38</v>
      </c>
      <c r="B23" s="8">
        <v>0.91820000000000002</v>
      </c>
    </row>
    <row r="24" spans="1:2" ht="16.5" thickBot="1" x14ac:dyDescent="0.3">
      <c r="A24" t="s">
        <v>4</v>
      </c>
      <c r="B24" s="8">
        <v>0.92989999999999995</v>
      </c>
    </row>
    <row r="25" spans="1:2" ht="16.5" thickBot="1" x14ac:dyDescent="0.3">
      <c r="A25" t="s">
        <v>33</v>
      </c>
      <c r="B25" s="8">
        <v>0.93159999999999998</v>
      </c>
    </row>
    <row r="26" spans="1:2" ht="16.5" thickBot="1" x14ac:dyDescent="0.3">
      <c r="A26" t="s">
        <v>28</v>
      </c>
      <c r="B26" s="8">
        <v>0.94120000000000004</v>
      </c>
    </row>
    <row r="27" spans="1:2" ht="16.5" thickBot="1" x14ac:dyDescent="0.3">
      <c r="A27" t="s">
        <v>37</v>
      </c>
      <c r="B27" s="8">
        <v>1.0045999999999999</v>
      </c>
    </row>
    <row r="28" spans="1:2" thickBot="1" x14ac:dyDescent="0.4"/>
    <row r="29" spans="1:2" ht="16.5" thickBot="1" x14ac:dyDescent="0.3">
      <c r="A29" t="s">
        <v>24</v>
      </c>
      <c r="B29" s="8">
        <v>0.67559999999999998</v>
      </c>
    </row>
    <row r="30" spans="1:2" ht="16.5" thickBot="1" x14ac:dyDescent="0.3">
      <c r="A30" t="s">
        <v>3</v>
      </c>
      <c r="B30" s="8">
        <v>0.76839999999999997</v>
      </c>
    </row>
    <row r="31" spans="1:2" ht="16.5" thickBot="1" x14ac:dyDescent="0.3">
      <c r="A31" t="s">
        <v>30</v>
      </c>
      <c r="B31" s="8">
        <v>0.80059999999999998</v>
      </c>
    </row>
    <row r="32" spans="1:2" ht="16.5" thickBot="1" x14ac:dyDescent="0.3">
      <c r="A32" t="s">
        <v>6</v>
      </c>
      <c r="B32" s="8">
        <v>0.81969999999999998</v>
      </c>
    </row>
    <row r="33" spans="1:2" ht="16.5" thickBot="1" x14ac:dyDescent="0.3">
      <c r="A33" t="s">
        <v>28</v>
      </c>
      <c r="B33" s="8">
        <v>0.90259999999999996</v>
      </c>
    </row>
    <row r="34" spans="1:2" ht="16.5" thickBot="1" x14ac:dyDescent="0.3">
      <c r="A34" t="s">
        <v>33</v>
      </c>
      <c r="B34" s="8">
        <v>0.92820000000000003</v>
      </c>
    </row>
    <row r="35" spans="1:2" thickBot="1" x14ac:dyDescent="0.4"/>
    <row r="36" spans="1:2" ht="16.5" thickBot="1" x14ac:dyDescent="0.3">
      <c r="A36" t="s">
        <v>24</v>
      </c>
      <c r="B36" s="8">
        <v>0.70730000000000004</v>
      </c>
    </row>
    <row r="37" spans="1:2" ht="16.5" thickBot="1" x14ac:dyDescent="0.3">
      <c r="A37" t="s">
        <v>3</v>
      </c>
      <c r="B37" s="8">
        <v>0.79720000000000002</v>
      </c>
    </row>
    <row r="38" spans="1:2" ht="16.5" thickBot="1" x14ac:dyDescent="0.3">
      <c r="A38" t="s">
        <v>30</v>
      </c>
      <c r="B38" s="8">
        <v>0.83450000000000002</v>
      </c>
    </row>
    <row r="39" spans="1:2" ht="16.5" thickBot="1" x14ac:dyDescent="0.3">
      <c r="A39" t="s">
        <v>6</v>
      </c>
      <c r="B39" s="8">
        <v>0.85170000000000001</v>
      </c>
    </row>
    <row r="40" spans="1:2" ht="16.5" thickBot="1" x14ac:dyDescent="0.3">
      <c r="A40" t="s">
        <v>31</v>
      </c>
      <c r="B40" s="8">
        <v>0.88590000000000002</v>
      </c>
    </row>
    <row r="41" spans="1:2" ht="16.5" thickBot="1" x14ac:dyDescent="0.3">
      <c r="A41" t="s">
        <v>29</v>
      </c>
      <c r="B41" s="8">
        <v>0.89200000000000002</v>
      </c>
    </row>
    <row r="42" spans="1:2" ht="16.5" thickBot="1" x14ac:dyDescent="0.3">
      <c r="A42" t="s">
        <v>38</v>
      </c>
      <c r="B42" s="8">
        <v>0.91549999999999998</v>
      </c>
    </row>
    <row r="43" spans="1:2" ht="16.5" thickBot="1" x14ac:dyDescent="0.3">
      <c r="A43" t="s">
        <v>4</v>
      </c>
      <c r="B43" s="8">
        <v>0.92249999999999999</v>
      </c>
    </row>
    <row r="44" spans="1:2" ht="16.5" thickBot="1" x14ac:dyDescent="0.3">
      <c r="A44" t="s">
        <v>33</v>
      </c>
      <c r="B44" s="8">
        <v>0.92600000000000005</v>
      </c>
    </row>
    <row r="45" spans="1:2" ht="16.5" thickBot="1" x14ac:dyDescent="0.3">
      <c r="A45" t="s">
        <v>28</v>
      </c>
      <c r="B45" s="8">
        <v>0.93369999999999997</v>
      </c>
    </row>
    <row r="46" spans="1:2" ht="16.5" thickBot="1" x14ac:dyDescent="0.3">
      <c r="A46" t="s">
        <v>37</v>
      </c>
      <c r="B46" s="8">
        <v>0.99950000000000006</v>
      </c>
    </row>
    <row r="47" spans="1:2" thickBot="1" x14ac:dyDescent="0.4"/>
    <row r="48" spans="1:2" ht="16.5" thickBot="1" x14ac:dyDescent="0.3">
      <c r="A48" t="s">
        <v>24</v>
      </c>
      <c r="B48" s="8">
        <v>0.68559999999999999</v>
      </c>
    </row>
    <row r="49" spans="1:2" ht="16.5" thickBot="1" x14ac:dyDescent="0.3">
      <c r="A49" t="s">
        <v>35</v>
      </c>
      <c r="B49" s="8">
        <v>0.76790000000000003</v>
      </c>
    </row>
    <row r="50" spans="1:2" ht="16.5" thickBot="1" x14ac:dyDescent="0.3">
      <c r="A50" t="s">
        <v>30</v>
      </c>
      <c r="B50" s="8">
        <v>0.81059999999999999</v>
      </c>
    </row>
    <row r="51" spans="1:2" ht="16.5" thickBot="1" x14ac:dyDescent="0.3">
      <c r="A51" t="s">
        <v>6</v>
      </c>
      <c r="B51" s="8">
        <v>0.82969999999999999</v>
      </c>
    </row>
    <row r="52" spans="1:2" ht="16.5" thickBot="1" x14ac:dyDescent="0.3">
      <c r="A52" t="s">
        <v>31</v>
      </c>
      <c r="B52" s="8">
        <v>0.86529999999999996</v>
      </c>
    </row>
    <row r="53" spans="1:2" ht="16.5" thickBot="1" x14ac:dyDescent="0.3">
      <c r="A53" t="s">
        <v>29</v>
      </c>
      <c r="B53" s="8">
        <v>0.86699999999999999</v>
      </c>
    </row>
    <row r="54" spans="1:2" ht="16.5" thickBot="1" x14ac:dyDescent="0.3">
      <c r="A54" t="s">
        <v>38</v>
      </c>
      <c r="B54" s="8">
        <v>0.8952</v>
      </c>
    </row>
    <row r="55" spans="1:2" ht="16.5" thickBot="1" x14ac:dyDescent="0.3">
      <c r="A55" t="s">
        <v>28</v>
      </c>
      <c r="B55" s="8">
        <v>0.90259999999999996</v>
      </c>
    </row>
    <row r="56" spans="1:2" ht="16.5" thickBot="1" x14ac:dyDescent="0.3">
      <c r="A56" t="s">
        <v>33</v>
      </c>
      <c r="B56" s="8">
        <v>0.92820000000000003</v>
      </c>
    </row>
    <row r="57" spans="1:2" ht="16.5" thickBot="1" x14ac:dyDescent="0.3">
      <c r="A57" t="s">
        <v>37</v>
      </c>
      <c r="B57" s="8">
        <v>0.97770000000000001</v>
      </c>
    </row>
    <row r="58" spans="1:2" thickBot="1" x14ac:dyDescent="0.4"/>
    <row r="59" spans="1:2" ht="16.5" thickBot="1" x14ac:dyDescent="0.3">
      <c r="A59" t="s">
        <v>35</v>
      </c>
      <c r="B59" s="8">
        <v>0.76790000000000003</v>
      </c>
    </row>
    <row r="60" spans="1:2" ht="16.5" thickBot="1" x14ac:dyDescent="0.3">
      <c r="A60" t="s">
        <v>6</v>
      </c>
      <c r="B60" s="8">
        <v>0.82969999999999999</v>
      </c>
    </row>
    <row r="61" spans="1:2" ht="16.5" thickBot="1" x14ac:dyDescent="0.3">
      <c r="A61" t="s">
        <v>33</v>
      </c>
      <c r="B61" s="8">
        <v>0.92820000000000003</v>
      </c>
    </row>
    <row r="62" spans="1:2" ht="15.95" thickBot="1" x14ac:dyDescent="0.4">
      <c r="B62" s="8"/>
    </row>
    <row r="63" spans="1:2" thickBot="1" x14ac:dyDescent="0.4"/>
    <row r="64" spans="1:2" ht="16.5" thickBot="1" x14ac:dyDescent="0.3">
      <c r="A64" t="s">
        <v>24</v>
      </c>
      <c r="B64" s="8">
        <v>0.68110000000000004</v>
      </c>
    </row>
    <row r="65" spans="1:2" ht="16.5" thickBot="1" x14ac:dyDescent="0.3">
      <c r="A65" t="s">
        <v>6</v>
      </c>
      <c r="B65" s="8">
        <v>0.83120000000000005</v>
      </c>
    </row>
    <row r="66" spans="1:2" ht="15.75" x14ac:dyDescent="0.25">
      <c r="A66" t="s">
        <v>37</v>
      </c>
      <c r="B66" s="18">
        <v>0.97270000000000001</v>
      </c>
    </row>
    <row r="71" spans="1:2" ht="15.75" x14ac:dyDescent="0.25">
      <c r="A71" t="s">
        <v>24</v>
      </c>
      <c r="B71" s="15">
        <v>0.66159999999999997</v>
      </c>
    </row>
    <row r="72" spans="1:2" ht="15.75" x14ac:dyDescent="0.25">
      <c r="A72" t="s">
        <v>35</v>
      </c>
      <c r="B72" s="15">
        <v>0.76459999999999995</v>
      </c>
    </row>
    <row r="73" spans="1:2" ht="15.75" x14ac:dyDescent="0.25">
      <c r="A73" t="s">
        <v>3</v>
      </c>
      <c r="B73" s="15">
        <v>0.80489999999999995</v>
      </c>
    </row>
    <row r="74" spans="1:2" ht="15.75" x14ac:dyDescent="0.25">
      <c r="A74" t="s">
        <v>6</v>
      </c>
      <c r="B74" s="15">
        <v>0.80940000000000001</v>
      </c>
    </row>
    <row r="75" spans="1:2" ht="15.75" x14ac:dyDescent="0.25">
      <c r="A75" t="s">
        <v>30</v>
      </c>
      <c r="B75" s="15">
        <v>0.81799999999999995</v>
      </c>
    </row>
    <row r="76" spans="1:2" ht="15.75" x14ac:dyDescent="0.25">
      <c r="A76" t="s">
        <v>31</v>
      </c>
      <c r="B76" s="15">
        <v>0.86019999999999996</v>
      </c>
    </row>
    <row r="77" spans="1:2" ht="15.75" x14ac:dyDescent="0.25">
      <c r="A77" t="s">
        <v>38</v>
      </c>
      <c r="B77" s="15">
        <v>0.87460000000000004</v>
      </c>
    </row>
    <row r="78" spans="1:2" ht="15.75" x14ac:dyDescent="0.25">
      <c r="A78" t="s">
        <v>33</v>
      </c>
      <c r="B78" s="15">
        <v>0.87649999999999995</v>
      </c>
    </row>
    <row r="79" spans="1:2" ht="15.75" x14ac:dyDescent="0.25">
      <c r="A79" t="s">
        <v>29</v>
      </c>
      <c r="B79" s="15">
        <v>0.89490000000000003</v>
      </c>
    </row>
    <row r="80" spans="1:2" ht="15.75" x14ac:dyDescent="0.25">
      <c r="A80" t="s">
        <v>4</v>
      </c>
      <c r="B80" s="15">
        <v>0.92820000000000003</v>
      </c>
    </row>
    <row r="81" spans="1:2" ht="15.75" x14ac:dyDescent="0.25">
      <c r="A81" t="s">
        <v>28</v>
      </c>
      <c r="B81" s="15">
        <v>0.94220000000000004</v>
      </c>
    </row>
    <row r="82" spans="1:2" ht="15.75" x14ac:dyDescent="0.25">
      <c r="A82" t="s">
        <v>37</v>
      </c>
      <c r="B82" s="15">
        <v>0.98499999999999999</v>
      </c>
    </row>
    <row r="84" spans="1:2" ht="15.75" x14ac:dyDescent="0.25">
      <c r="A84" t="s">
        <v>24</v>
      </c>
      <c r="B84" s="15">
        <v>0.70840000000000003</v>
      </c>
    </row>
    <row r="85" spans="1:2" ht="15.75" x14ac:dyDescent="0.25">
      <c r="A85" t="s">
        <v>30</v>
      </c>
      <c r="B85" s="15">
        <v>0.83840000000000003</v>
      </c>
    </row>
    <row r="86" spans="1:2" ht="15.75" x14ac:dyDescent="0.25">
      <c r="A86" t="s">
        <v>2</v>
      </c>
      <c r="B86" s="15">
        <v>0.91959999999999997</v>
      </c>
    </row>
    <row r="87" spans="1:2" ht="15.75" x14ac:dyDescent="0.25">
      <c r="A87" t="s">
        <v>28</v>
      </c>
      <c r="B87" s="15">
        <v>0.94430000000000003</v>
      </c>
    </row>
    <row r="88" spans="1:2" ht="15.75" x14ac:dyDescent="0.25">
      <c r="A88" t="s">
        <v>37</v>
      </c>
      <c r="B88" s="15">
        <v>0.99970000000000003</v>
      </c>
    </row>
    <row r="90" spans="1:2" ht="15.75" x14ac:dyDescent="0.25">
      <c r="A90" t="s">
        <v>24</v>
      </c>
      <c r="B90" s="15">
        <v>0.7</v>
      </c>
    </row>
    <row r="91" spans="1:2" ht="15.75" x14ac:dyDescent="0.25">
      <c r="A91" t="s">
        <v>35</v>
      </c>
      <c r="B91" s="15">
        <v>0.76359999999999995</v>
      </c>
    </row>
    <row r="92" spans="1:2" ht="15.75" x14ac:dyDescent="0.25">
      <c r="A92" t="s">
        <v>3</v>
      </c>
      <c r="B92" s="15">
        <v>0.79669999999999996</v>
      </c>
    </row>
    <row r="93" spans="1:2" ht="15.75" x14ac:dyDescent="0.25">
      <c r="A93" t="s">
        <v>6</v>
      </c>
      <c r="B93" s="15">
        <v>0.84099999999999997</v>
      </c>
    </row>
    <row r="94" spans="1:2" ht="15.75" x14ac:dyDescent="0.25">
      <c r="A94" t="s">
        <v>30</v>
      </c>
      <c r="B94" s="15">
        <v>0.84379999999999999</v>
      </c>
    </row>
    <row r="95" spans="1:2" ht="15.75" x14ac:dyDescent="0.25">
      <c r="A95" t="s">
        <v>31</v>
      </c>
      <c r="B95" s="15">
        <v>0.85929999999999995</v>
      </c>
    </row>
    <row r="96" spans="1:2" ht="15.75" x14ac:dyDescent="0.25">
      <c r="A96" t="s">
        <v>29</v>
      </c>
      <c r="B96" s="15">
        <v>0.87749999999999995</v>
      </c>
    </row>
    <row r="97" spans="1:2" ht="15.75" x14ac:dyDescent="0.25">
      <c r="A97" t="s">
        <v>33</v>
      </c>
      <c r="B97" s="15">
        <v>0.91830000000000001</v>
      </c>
    </row>
    <row r="98" spans="1:2" ht="15.75" x14ac:dyDescent="0.25">
      <c r="A98" t="s">
        <v>38</v>
      </c>
      <c r="B98" s="15">
        <v>0.92130000000000001</v>
      </c>
    </row>
    <row r="99" spans="1:2" ht="15.75" x14ac:dyDescent="0.25">
      <c r="A99" t="s">
        <v>28</v>
      </c>
      <c r="B99" s="15">
        <v>0.9546</v>
      </c>
    </row>
    <row r="100" spans="1:2" ht="15.75" x14ac:dyDescent="0.25">
      <c r="A100" t="s">
        <v>37</v>
      </c>
      <c r="B100" s="19">
        <v>0.9840000000000001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10</vt:i4>
      </vt:variant>
    </vt:vector>
  </HeadingPairs>
  <TitlesOfParts>
    <vt:vector size="13" baseType="lpstr">
      <vt:lpstr>вертикально</vt:lpstr>
      <vt:lpstr>итоговая оценка</vt:lpstr>
      <vt:lpstr>Лист1</vt:lpstr>
      <vt:lpstr>Диаграмма 1</vt:lpstr>
      <vt:lpstr>Диаграмма 2</vt:lpstr>
      <vt:lpstr>Диаграмма3</vt:lpstr>
      <vt:lpstr>Диаграмма4</vt:lpstr>
      <vt:lpstr>Диаграмма5</vt:lpstr>
      <vt:lpstr>Диаграмма6</vt:lpstr>
      <vt:lpstr>Диаграмма 7</vt:lpstr>
      <vt:lpstr>Диаграмма 8</vt:lpstr>
      <vt:lpstr>Диаграмма 9</vt:lpstr>
      <vt:lpstr>Диаграмма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Майя Валерьевна</dc:creator>
  <cp:lastModifiedBy>Чебелева Галина Юрьевна</cp:lastModifiedBy>
  <cp:lastPrinted>2020-04-01T08:28:49Z</cp:lastPrinted>
  <dcterms:created xsi:type="dcterms:W3CDTF">2018-04-11T06:55:56Z</dcterms:created>
  <dcterms:modified xsi:type="dcterms:W3CDTF">2020-04-01T08:31:03Z</dcterms:modified>
</cp:coreProperties>
</file>