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2" activeTab="6"/>
  </bookViews>
  <sheets>
    <sheet name="ЕГЭ 2020" sheetId="1" r:id="rId1"/>
    <sheet name="диагностические работы 10 класс" sheetId="6" r:id="rId2"/>
    <sheet name="ВПР 2020" sheetId="7" r:id="rId3"/>
    <sheet name="МДР 2019-2020 учебный год" sheetId="4" r:id="rId4"/>
    <sheet name="оценка ФГ" sheetId="8" r:id="rId5"/>
    <sheet name="объективность" sheetId="9" r:id="rId6"/>
    <sheet name="рейтинг ОО" sheetId="5" r:id="rId7"/>
  </sheets>
  <calcPr calcId="145621" concurrentCalc="0"/>
</workbook>
</file>

<file path=xl/calcChain.xml><?xml version="1.0" encoding="utf-8"?>
<calcChain xmlns="http://schemas.openxmlformats.org/spreadsheetml/2006/main">
  <c r="B3" i="5" l="1"/>
  <c r="C3" i="5"/>
  <c r="B7" i="5"/>
  <c r="C7" i="5"/>
  <c r="B6" i="5"/>
  <c r="C6" i="5"/>
  <c r="B10" i="5"/>
  <c r="C10" i="5"/>
  <c r="B4" i="5"/>
  <c r="C4" i="5"/>
  <c r="B9" i="5"/>
  <c r="C9" i="5"/>
  <c r="B5" i="5"/>
  <c r="C5" i="5"/>
  <c r="B8" i="5"/>
  <c r="C8" i="5"/>
  <c r="I5" i="9"/>
  <c r="I6" i="9"/>
  <c r="I7" i="9"/>
  <c r="I8" i="9"/>
  <c r="I9" i="9"/>
  <c r="I10" i="9"/>
  <c r="I11" i="9"/>
  <c r="I4" i="9"/>
  <c r="E5" i="9"/>
  <c r="E6" i="9"/>
  <c r="E7" i="9"/>
  <c r="E8" i="9"/>
  <c r="E9" i="9"/>
  <c r="E10" i="9"/>
  <c r="E11" i="9"/>
  <c r="E4" i="9"/>
  <c r="J11" i="8"/>
  <c r="J10" i="8"/>
  <c r="J9" i="8"/>
  <c r="J8" i="8"/>
  <c r="J7" i="8"/>
  <c r="J6" i="8"/>
  <c r="J5" i="8"/>
  <c r="J4" i="8"/>
  <c r="Z23" i="4"/>
  <c r="Z22" i="4"/>
  <c r="Z21" i="4"/>
  <c r="Z20" i="4"/>
  <c r="J21" i="4"/>
  <c r="J22" i="4"/>
  <c r="J23" i="4"/>
  <c r="J20" i="4"/>
  <c r="S23" i="4"/>
  <c r="S22" i="4"/>
  <c r="S21" i="4"/>
  <c r="S20" i="4"/>
  <c r="Z13" i="4"/>
  <c r="S13" i="4"/>
  <c r="J13" i="4"/>
  <c r="Z12" i="4"/>
  <c r="S12" i="4"/>
  <c r="J12" i="4"/>
  <c r="Z11" i="4"/>
  <c r="S11" i="4"/>
  <c r="J11" i="4"/>
  <c r="Z10" i="4"/>
  <c r="S10" i="4"/>
  <c r="J10" i="4"/>
  <c r="Z9" i="4"/>
  <c r="S9" i="4"/>
  <c r="J9" i="4"/>
  <c r="Z8" i="4"/>
  <c r="S8" i="4"/>
  <c r="J8" i="4"/>
  <c r="Z7" i="4"/>
  <c r="S7" i="4"/>
  <c r="J7" i="4"/>
  <c r="Z6" i="4"/>
  <c r="S6" i="4"/>
  <c r="J6" i="4"/>
  <c r="X64" i="7"/>
  <c r="X65" i="7"/>
  <c r="X66" i="7"/>
  <c r="X67" i="7"/>
  <c r="X68" i="7"/>
  <c r="X69" i="7"/>
  <c r="X70" i="7"/>
  <c r="X63" i="7"/>
  <c r="V64" i="7"/>
  <c r="V65" i="7"/>
  <c r="V66" i="7"/>
  <c r="V67" i="7"/>
  <c r="V68" i="7"/>
  <c r="V69" i="7"/>
  <c r="V70" i="7"/>
  <c r="V63" i="7"/>
  <c r="T64" i="7"/>
  <c r="T65" i="7"/>
  <c r="T66" i="7"/>
  <c r="T67" i="7"/>
  <c r="T68" i="7"/>
  <c r="T69" i="7"/>
  <c r="T70" i="7"/>
  <c r="T63" i="7"/>
  <c r="Z70" i="7"/>
  <c r="Z69" i="7"/>
  <c r="Z68" i="7"/>
  <c r="Z67" i="7"/>
  <c r="Z66" i="7"/>
  <c r="Z65" i="7"/>
  <c r="Z64" i="7"/>
  <c r="Z63" i="7"/>
  <c r="CB56" i="7"/>
  <c r="CB55" i="7"/>
  <c r="CB54" i="7"/>
  <c r="CB53" i="7"/>
  <c r="CB52" i="7"/>
  <c r="CB51" i="7"/>
  <c r="CB50" i="7"/>
  <c r="CB49" i="7"/>
  <c r="BU56" i="7"/>
  <c r="BU55" i="7"/>
  <c r="BU54" i="7"/>
  <c r="BU53" i="7"/>
  <c r="BU52" i="7"/>
  <c r="BU51" i="7"/>
  <c r="BU50" i="7"/>
  <c r="BU49" i="7"/>
  <c r="BL56" i="7"/>
  <c r="BL55" i="7"/>
  <c r="BL54" i="7"/>
  <c r="BL53" i="7"/>
  <c r="BL52" i="7"/>
  <c r="BL51" i="7"/>
  <c r="BL50" i="7"/>
  <c r="BL49" i="7"/>
  <c r="BC56" i="7"/>
  <c r="BC55" i="7"/>
  <c r="BC54" i="7"/>
  <c r="BC53" i="7"/>
  <c r="BC52" i="7"/>
  <c r="BC51" i="7"/>
  <c r="BC50" i="7"/>
  <c r="BC49" i="7"/>
  <c r="AT56" i="7"/>
  <c r="AT55" i="7"/>
  <c r="AT54" i="7"/>
  <c r="AT53" i="7"/>
  <c r="AT52" i="7"/>
  <c r="AT51" i="7"/>
  <c r="AT50" i="7"/>
  <c r="AT49" i="7"/>
  <c r="AK56" i="7"/>
  <c r="AK55" i="7"/>
  <c r="AK54" i="7"/>
  <c r="AK53" i="7"/>
  <c r="AK52" i="7"/>
  <c r="AK51" i="7"/>
  <c r="AK50" i="7"/>
  <c r="AK49" i="7"/>
  <c r="AB56" i="7"/>
  <c r="AB55" i="7"/>
  <c r="AB54" i="7"/>
  <c r="AB53" i="7"/>
  <c r="AB52" i="7"/>
  <c r="AB51" i="7"/>
  <c r="AB50" i="7"/>
  <c r="AB49" i="7"/>
  <c r="S70" i="7"/>
  <c r="J70" i="7"/>
  <c r="S69" i="7"/>
  <c r="J69" i="7"/>
  <c r="S68" i="7"/>
  <c r="J68" i="7"/>
  <c r="S67" i="7"/>
  <c r="J67" i="7"/>
  <c r="S66" i="7"/>
  <c r="J66" i="7"/>
  <c r="S65" i="7"/>
  <c r="J65" i="7"/>
  <c r="S64" i="7"/>
  <c r="J64" i="7"/>
  <c r="S63" i="7"/>
  <c r="J63" i="7"/>
  <c r="S56" i="7"/>
  <c r="J56" i="7"/>
  <c r="S55" i="7"/>
  <c r="J55" i="7"/>
  <c r="S54" i="7"/>
  <c r="J54" i="7"/>
  <c r="S53" i="7"/>
  <c r="J53" i="7"/>
  <c r="S52" i="7"/>
  <c r="J52" i="7"/>
  <c r="S51" i="7"/>
  <c r="J51" i="7"/>
  <c r="S50" i="7"/>
  <c r="J50" i="7"/>
  <c r="S49" i="7"/>
  <c r="J49" i="7"/>
  <c r="BF36" i="7"/>
  <c r="BF37" i="7"/>
  <c r="BF38" i="7"/>
  <c r="BF39" i="7"/>
  <c r="BF40" i="7"/>
  <c r="BF41" i="7"/>
  <c r="BF42" i="7"/>
  <c r="BF35" i="7"/>
  <c r="BC36" i="7"/>
  <c r="BC37" i="7"/>
  <c r="BC38" i="7"/>
  <c r="BC39" i="7"/>
  <c r="BC40" i="7"/>
  <c r="BC41" i="7"/>
  <c r="BC42" i="7"/>
  <c r="BC35" i="7"/>
  <c r="AT36" i="7"/>
  <c r="AT37" i="7"/>
  <c r="AT38" i="7"/>
  <c r="AT39" i="7"/>
  <c r="AT40" i="7"/>
  <c r="AT41" i="7"/>
  <c r="AT42" i="7"/>
  <c r="AT35" i="7"/>
  <c r="AR28" i="7"/>
  <c r="AR27" i="7"/>
  <c r="AR26" i="7"/>
  <c r="AR25" i="7"/>
  <c r="AR24" i="7"/>
  <c r="AR23" i="7"/>
  <c r="AR22" i="7"/>
  <c r="AR21" i="7"/>
  <c r="BJ42" i="7"/>
  <c r="AK42" i="7"/>
  <c r="AB42" i="7"/>
  <c r="S42" i="7"/>
  <c r="J42" i="7"/>
  <c r="BJ41" i="7"/>
  <c r="AK41" i="7"/>
  <c r="AB41" i="7"/>
  <c r="S41" i="7"/>
  <c r="J41" i="7"/>
  <c r="BJ40" i="7"/>
  <c r="AK40" i="7"/>
  <c r="AB40" i="7"/>
  <c r="S40" i="7"/>
  <c r="J40" i="7"/>
  <c r="BJ39" i="7"/>
  <c r="AK39" i="7"/>
  <c r="AB39" i="7"/>
  <c r="S39" i="7"/>
  <c r="J39" i="7"/>
  <c r="BJ38" i="7"/>
  <c r="AK38" i="7"/>
  <c r="AB38" i="7"/>
  <c r="S38" i="7"/>
  <c r="J38" i="7"/>
  <c r="BJ37" i="7"/>
  <c r="AK37" i="7"/>
  <c r="AB37" i="7"/>
  <c r="S37" i="7"/>
  <c r="J37" i="7"/>
  <c r="BJ36" i="7"/>
  <c r="AK36" i="7"/>
  <c r="AB36" i="7"/>
  <c r="S36" i="7"/>
  <c r="J36" i="7"/>
  <c r="BJ35" i="7"/>
  <c r="AK35" i="7"/>
  <c r="AB35" i="7"/>
  <c r="S35" i="7"/>
  <c r="J35" i="7"/>
  <c r="AK28" i="7"/>
  <c r="AK27" i="7"/>
  <c r="AK26" i="7"/>
  <c r="AK25" i="7"/>
  <c r="AK24" i="7"/>
  <c r="AK23" i="7"/>
  <c r="AK22" i="7"/>
  <c r="AK21" i="7"/>
  <c r="AB28" i="7"/>
  <c r="S28" i="7"/>
  <c r="J28" i="7"/>
  <c r="AB27" i="7"/>
  <c r="S27" i="7"/>
  <c r="J27" i="7"/>
  <c r="AB26" i="7"/>
  <c r="S26" i="7"/>
  <c r="J26" i="7"/>
  <c r="AB25" i="7"/>
  <c r="S25" i="7"/>
  <c r="J25" i="7"/>
  <c r="AB24" i="7"/>
  <c r="S24" i="7"/>
  <c r="J24" i="7"/>
  <c r="AB23" i="7"/>
  <c r="S23" i="7"/>
  <c r="J23" i="7"/>
  <c r="AB22" i="7"/>
  <c r="S22" i="7"/>
  <c r="J22" i="7"/>
  <c r="AB21" i="7"/>
  <c r="S21" i="7"/>
  <c r="J21" i="7"/>
  <c r="AG8" i="7"/>
  <c r="AG9" i="7"/>
  <c r="AG10" i="7"/>
  <c r="AG11" i="7"/>
  <c r="AG12" i="7"/>
  <c r="AG13" i="7"/>
  <c r="AG14" i="7"/>
  <c r="AG7" i="7"/>
  <c r="AI10" i="7"/>
  <c r="AI11" i="7"/>
  <c r="AI12" i="7"/>
  <c r="AI13" i="7"/>
  <c r="AI14" i="7"/>
  <c r="AB9" i="7"/>
  <c r="AB11" i="7"/>
  <c r="AB12" i="7"/>
  <c r="AB13" i="7"/>
  <c r="AB14" i="7"/>
  <c r="S11" i="7"/>
  <c r="S12" i="7"/>
  <c r="S13" i="7"/>
  <c r="S14" i="7"/>
  <c r="J11" i="7"/>
  <c r="J12" i="7"/>
  <c r="J13" i="7"/>
  <c r="J14" i="7"/>
  <c r="AB10" i="7"/>
  <c r="S10" i="7"/>
  <c r="J10" i="7"/>
  <c r="AI9" i="7"/>
  <c r="S9" i="7"/>
  <c r="J9" i="7"/>
  <c r="AI8" i="7"/>
  <c r="AB8" i="7"/>
  <c r="S8" i="7"/>
  <c r="J8" i="7"/>
  <c r="AI7" i="7"/>
  <c r="AB7" i="7"/>
  <c r="S7" i="7"/>
  <c r="J7" i="7"/>
  <c r="DC10" i="6"/>
  <c r="CV10" i="6"/>
  <c r="CM10" i="6"/>
  <c r="CD10" i="6"/>
  <c r="BL10" i="6"/>
  <c r="AK10" i="6"/>
  <c r="AB10" i="6"/>
  <c r="S10" i="6"/>
  <c r="J10" i="6"/>
  <c r="DC9" i="6"/>
  <c r="CV9" i="6"/>
  <c r="CM9" i="6"/>
  <c r="CD9" i="6"/>
  <c r="BU9" i="6"/>
  <c r="BL9" i="6"/>
  <c r="BC9" i="6"/>
  <c r="AT9" i="6"/>
  <c r="AK9" i="6"/>
  <c r="AB9" i="6"/>
  <c r="S9" i="6"/>
  <c r="J9" i="6"/>
  <c r="DC8" i="6"/>
  <c r="CV8" i="6"/>
  <c r="BU8" i="6"/>
  <c r="AK8" i="6"/>
  <c r="AB8" i="6"/>
  <c r="S8" i="6"/>
  <c r="J8" i="6"/>
  <c r="DC7" i="6"/>
  <c r="CD7" i="6"/>
  <c r="BL7" i="6"/>
  <c r="BC7" i="6"/>
  <c r="AT7" i="6"/>
  <c r="S7" i="6"/>
  <c r="J7" i="6"/>
  <c r="DC6" i="6"/>
  <c r="BC6" i="6"/>
  <c r="AT6" i="6"/>
  <c r="AK6" i="6"/>
  <c r="AB6" i="6"/>
  <c r="S6" i="6"/>
  <c r="J6" i="6"/>
  <c r="DC8" i="1"/>
  <c r="DC9" i="1"/>
  <c r="DC10" i="1"/>
  <c r="DC7" i="1"/>
  <c r="CM10" i="1"/>
  <c r="CM9" i="1"/>
  <c r="CM8" i="1"/>
  <c r="CM7" i="1"/>
  <c r="CD10" i="1"/>
  <c r="CD9" i="1"/>
  <c r="CD8" i="1"/>
  <c r="CD7" i="1"/>
  <c r="CV10" i="1"/>
  <c r="CV9" i="1"/>
  <c r="CV8" i="1"/>
  <c r="CV7" i="1"/>
  <c r="BU10" i="1"/>
  <c r="BU9" i="1"/>
  <c r="BU8" i="1"/>
  <c r="BU7" i="1"/>
  <c r="BL10" i="1"/>
  <c r="BL9" i="1"/>
  <c r="BL8" i="1"/>
  <c r="BL7" i="1"/>
  <c r="BC10" i="1"/>
  <c r="BC9" i="1"/>
  <c r="BC8" i="1"/>
  <c r="BC7" i="1"/>
  <c r="AT10" i="1"/>
  <c r="AT9" i="1"/>
  <c r="AT8" i="1"/>
  <c r="AT7" i="1"/>
  <c r="AK10" i="1"/>
  <c r="AK9" i="1"/>
  <c r="AK8" i="1"/>
  <c r="AK7" i="1"/>
  <c r="AB10" i="1"/>
  <c r="AB9" i="1"/>
  <c r="AB8" i="1"/>
  <c r="AB7" i="1"/>
  <c r="S8" i="1"/>
  <c r="S9" i="1"/>
  <c r="S10" i="1"/>
  <c r="S7" i="1"/>
  <c r="J8" i="1"/>
  <c r="J9" i="1"/>
  <c r="J10" i="1"/>
  <c r="J7" i="1"/>
</calcChain>
</file>

<file path=xl/sharedStrings.xml><?xml version="1.0" encoding="utf-8"?>
<sst xmlns="http://schemas.openxmlformats.org/spreadsheetml/2006/main" count="713" uniqueCount="54">
  <si>
    <t>ОО</t>
  </si>
  <si>
    <t>Оценка метапредметных и предметных результатов по русскому языку</t>
  </si>
  <si>
    <t>Оценка метапредметных и предметных результатов по математике</t>
  </si>
  <si>
    <t>Оценка метапредметных и предметных результатов по физике</t>
  </si>
  <si>
    <t>Оценка метапредметных и предметных результатов по информатике</t>
  </si>
  <si>
    <t>Оценка метапредметных и предметных результатов по химии</t>
  </si>
  <si>
    <t>Оценка метапредметных и предметных результатов по биологии</t>
  </si>
  <si>
    <t>Оценка метапредметных и предметных результатов по географии</t>
  </si>
  <si>
    <t>Оценка метапредметных и предметных результатов по литературе</t>
  </si>
  <si>
    <t>Оценка метапредметных и предметных результатов по английскому языку</t>
  </si>
  <si>
    <t>Индекс не преодолевших минимальную границу</t>
  </si>
  <si>
    <t>МАОУ "Гимназия"</t>
  </si>
  <si>
    <t>МАОУ СОШ №279</t>
  </si>
  <si>
    <t>МБОУ "СОШ №276"</t>
  </si>
  <si>
    <t>МАОУ "СОШ №266 ЗАТО Александровск"</t>
  </si>
  <si>
    <t>балл</t>
  </si>
  <si>
    <t>общее количество баллов</t>
  </si>
  <si>
    <t xml:space="preserve">Индекс низких результатов </t>
  </si>
  <si>
    <t xml:space="preserve">Индекс высоких результатов </t>
  </si>
  <si>
    <t xml:space="preserve">Индекс массовых результатов  </t>
  </si>
  <si>
    <t xml:space="preserve">Индекс массовых результатов </t>
  </si>
  <si>
    <t xml:space="preserve">результаты мониторинга по показателям оценки механизмов качества образования ЗАТО Александровск по направлению 
«Система оценки качества подготовки обучающихся»
</t>
  </si>
  <si>
    <t>Оценка метапредметных и предметных результатов по общеобразовательным предметам</t>
  </si>
  <si>
    <t>Оценка метапредметных и предметных результатов по оценочной процедуре</t>
  </si>
  <si>
    <t>Оценка метапредметных и предметных результатов по обществознанию</t>
  </si>
  <si>
    <t>Оценка метапредметных и предметных результатов по истории</t>
  </si>
  <si>
    <t>МАОУ СОШ №1 им. М.А. Погодина</t>
  </si>
  <si>
    <t>МАОУ "ООШ №2"</t>
  </si>
  <si>
    <t>МБОУ ООШ №269</t>
  </si>
  <si>
    <t>МАОУ ООШ №280</t>
  </si>
  <si>
    <t>5 класс (по программе 4 класса)</t>
  </si>
  <si>
    <t>Оценка метапредметных и предметных результатов по окружающий мир</t>
  </si>
  <si>
    <t>6 класс (по программе 5 класса)</t>
  </si>
  <si>
    <t>7 класс (по программе 6 класса)</t>
  </si>
  <si>
    <t>8 класс (по программе 7 класса)</t>
  </si>
  <si>
    <t>9 класс (по программе 8 класса)</t>
  </si>
  <si>
    <t>9 класс (диагностические работы по материалам ОГЭ)</t>
  </si>
  <si>
    <t>11 класс (диагностические работы по материалам ЕГЭ)</t>
  </si>
  <si>
    <t>Индекс участия</t>
  </si>
  <si>
    <t>Индекс успешности выполнения заданий по предметным компонентам функциональной грамотности</t>
  </si>
  <si>
    <t>процентная доля обучающихся 9-х классов, участников итогового собеседования, получивших «зачет» (без учета пересдачи)</t>
  </si>
  <si>
    <t>процентная доля обучающихся 11-х классов, участников итогового сочинения, получивших «зачёт» (без учета пересдачи)</t>
  </si>
  <si>
    <t>индекс неподтверждения медалистов</t>
  </si>
  <si>
    <t>оценка доверительного интервала среднего балла</t>
  </si>
  <si>
    <t>сравнение результатов обучающихся контрольно-оценочных процедур с отметками по данному предмету по журналу</t>
  </si>
  <si>
    <t>изменение результатов одной параллели в сравнении с прошлым годом</t>
  </si>
  <si>
    <t>внешний индекс необъективности ОО</t>
  </si>
  <si>
    <t xml:space="preserve">охват ОО общественным/независимым наблюдением, при проведении процедур оценки качества образования </t>
  </si>
  <si>
    <t>рейтинг</t>
  </si>
  <si>
    <t>процент от общего количества баллов</t>
  </si>
  <si>
    <t>81%-100%</t>
  </si>
  <si>
    <t>51-80%</t>
  </si>
  <si>
    <t>0%-50%</t>
  </si>
  <si>
    <t>Приложение №1                                        к приказу Управления образования                       от 30.12.2020 №1080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</si>
</sst>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textRotation="90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top" textRotation="90" wrapText="1"/>
    </xf>
    <xf numFmtId="0" fontId="0" fillId="3" borderId="1" xfId="0" applyFill="1" applyBorder="1"/>
    <xf numFmtId="9" fontId="0" fillId="0" borderId="1" xfId="0" applyNumberFormat="1" applyBorder="1"/>
    <xf numFmtId="10" fontId="0" fillId="0" borderId="1" xfId="0" applyNumberFormat="1" applyBorder="1"/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9" fontId="0" fillId="0" borderId="1" xfId="0" applyNumberFormat="1" applyFill="1" applyBorder="1"/>
    <xf numFmtId="10" fontId="0" fillId="0" borderId="1" xfId="0" applyNumberFormat="1" applyFill="1" applyBorder="1"/>
    <xf numFmtId="16" fontId="0" fillId="0" borderId="0" xfId="0" applyNumberFormat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9" fontId="0" fillId="7" borderId="1" xfId="0" applyNumberFormat="1" applyFill="1" applyBorder="1"/>
    <xf numFmtId="10" fontId="0" fillId="7" borderId="1" xfId="0" applyNumberFormat="1" applyFill="1" applyBorder="1"/>
    <xf numFmtId="0" fontId="5" fillId="6" borderId="1" xfId="0" applyFont="1" applyFill="1" applyBorder="1"/>
    <xf numFmtId="0" fontId="3" fillId="3" borderId="1" xfId="0" applyFont="1" applyFill="1" applyBorder="1" applyAlignment="1">
      <alignment horizontal="right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textRotation="90" wrapText="1"/>
    </xf>
    <xf numFmtId="0" fontId="0" fillId="0" borderId="0" xfId="0" applyFill="1" applyBorder="1"/>
    <xf numFmtId="0" fontId="0" fillId="0" borderId="1" xfId="0" applyBorder="1" applyAlignment="1">
      <alignment horizontal="center" vertical="top"/>
    </xf>
    <xf numFmtId="0" fontId="0" fillId="4" borderId="2" xfId="0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10" fontId="0" fillId="0" borderId="0" xfId="0" applyNumberFormat="1" applyFill="1" applyBorder="1"/>
    <xf numFmtId="0" fontId="0" fillId="2" borderId="11" xfId="0" applyFill="1" applyBorder="1"/>
    <xf numFmtId="0" fontId="0" fillId="8" borderId="1" xfId="0" applyFill="1" applyBorder="1"/>
    <xf numFmtId="10" fontId="0" fillId="8" borderId="1" xfId="0" applyNumberFormat="1" applyFill="1" applyBorder="1"/>
    <xf numFmtId="0" fontId="0" fillId="0" borderId="12" xfId="0" applyBorder="1" applyAlignment="1">
      <alignment vertical="top"/>
    </xf>
    <xf numFmtId="1" fontId="0" fillId="0" borderId="1" xfId="0" applyNumberFormat="1" applyBorder="1"/>
    <xf numFmtId="1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textRotation="90"/>
    </xf>
    <xf numFmtId="0" fontId="4" fillId="5" borderId="0" xfId="0" applyFont="1" applyFill="1"/>
    <xf numFmtId="0" fontId="4" fillId="4" borderId="0" xfId="0" applyFont="1" applyFill="1"/>
    <xf numFmtId="0" fontId="4" fillId="6" borderId="0" xfId="0" applyFont="1" applyFill="1"/>
    <xf numFmtId="164" fontId="0" fillId="4" borderId="1" xfId="0" applyNumberFormat="1" applyFill="1" applyBorder="1"/>
    <xf numFmtId="164" fontId="0" fillId="6" borderId="1" xfId="0" applyNumberFormat="1" applyFill="1" applyBorder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"/>
  <sheetViews>
    <sheetView topLeftCell="BZ4" zoomScale="140" zoomScaleNormal="140" workbookViewId="0">
      <selection activeCell="DH12" sqref="DH12"/>
    </sheetView>
  </sheetViews>
  <sheetFormatPr defaultRowHeight="15" x14ac:dyDescent="0.25"/>
  <cols>
    <col min="1" max="1" width="22" customWidth="1"/>
    <col min="2" max="2" width="14.5703125" customWidth="1"/>
    <col min="3" max="3" width="3.140625" customWidth="1"/>
    <col min="4" max="4" width="13.7109375" customWidth="1"/>
    <col min="5" max="5" width="3.28515625" customWidth="1"/>
    <col min="6" max="6" width="13.7109375" customWidth="1"/>
    <col min="7" max="7" width="3.140625" customWidth="1"/>
    <col min="8" max="8" width="13.42578125" customWidth="1"/>
    <col min="9" max="9" width="3.28515625" customWidth="1"/>
    <col min="10" max="10" width="6.5703125" customWidth="1"/>
    <col min="11" max="11" width="13.140625" customWidth="1"/>
    <col min="12" max="12" width="3" customWidth="1"/>
    <col min="13" max="13" width="12.140625" customWidth="1"/>
    <col min="14" max="14" width="2.7109375" customWidth="1"/>
    <col min="15" max="15" width="11.42578125" customWidth="1"/>
    <col min="16" max="16" width="2.7109375" customWidth="1"/>
    <col min="17" max="17" width="12.85546875" customWidth="1"/>
    <col min="18" max="18" width="3" customWidth="1"/>
    <col min="19" max="19" width="7.28515625" customWidth="1"/>
    <col min="20" max="20" width="13.140625" customWidth="1"/>
    <col min="21" max="21" width="3.5703125" customWidth="1"/>
    <col min="22" max="22" width="12.42578125" customWidth="1"/>
    <col min="23" max="23" width="3.5703125" customWidth="1"/>
    <col min="24" max="24" width="13.140625" customWidth="1"/>
    <col min="25" max="25" width="3" customWidth="1"/>
    <col min="26" max="26" width="11.5703125" customWidth="1"/>
    <col min="27" max="27" width="3.42578125" customWidth="1"/>
    <col min="28" max="28" width="7.85546875" customWidth="1"/>
    <col min="29" max="29" width="13" customWidth="1"/>
    <col min="30" max="30" width="3.5703125" customWidth="1"/>
    <col min="31" max="31" width="11.5703125" customWidth="1"/>
    <col min="32" max="32" width="3.7109375" customWidth="1"/>
    <col min="33" max="33" width="12.140625" customWidth="1"/>
    <col min="34" max="34" width="3.85546875" customWidth="1"/>
    <col min="35" max="35" width="12.28515625" customWidth="1"/>
    <col min="36" max="36" width="4.42578125" customWidth="1"/>
    <col min="37" max="37" width="7.85546875" customWidth="1"/>
    <col min="38" max="38" width="13.28515625" customWidth="1"/>
    <col min="39" max="39" width="3.85546875" customWidth="1"/>
    <col min="40" max="40" width="12.85546875" customWidth="1"/>
    <col min="41" max="41" width="4.5703125" customWidth="1"/>
    <col min="42" max="42" width="11.85546875" customWidth="1"/>
    <col min="43" max="43" width="4.42578125" customWidth="1"/>
    <col min="44" max="44" width="13.5703125" customWidth="1"/>
    <col min="45" max="45" width="4.42578125" customWidth="1"/>
    <col min="46" max="46" width="7.5703125" customWidth="1"/>
    <col min="47" max="47" width="13.28515625" customWidth="1"/>
    <col min="48" max="48" width="4.42578125" customWidth="1"/>
    <col min="49" max="49" width="12.85546875" customWidth="1"/>
    <col min="50" max="50" width="4.42578125" customWidth="1"/>
    <col min="51" max="51" width="12.7109375" customWidth="1"/>
    <col min="52" max="52" width="4.42578125" customWidth="1"/>
    <col min="53" max="53" width="13.85546875" customWidth="1"/>
    <col min="54" max="55" width="5.140625" customWidth="1"/>
    <col min="56" max="56" width="13" customWidth="1"/>
    <col min="57" max="57" width="4.28515625" customWidth="1"/>
    <col min="58" max="58" width="12.42578125" customWidth="1"/>
    <col min="59" max="59" width="4.7109375" customWidth="1"/>
    <col min="60" max="60" width="13.5703125" customWidth="1"/>
    <col min="61" max="61" width="5.140625" customWidth="1"/>
    <col min="62" max="62" width="12.85546875" customWidth="1"/>
    <col min="63" max="63" width="5.140625" customWidth="1"/>
    <col min="64" max="64" width="6.5703125" customWidth="1"/>
    <col min="65" max="65" width="13" customWidth="1"/>
    <col min="66" max="66" width="4.5703125" customWidth="1"/>
    <col min="67" max="67" width="12.28515625" customWidth="1"/>
    <col min="68" max="68" width="4.85546875" customWidth="1"/>
    <col min="69" max="69" width="11.42578125" customWidth="1"/>
    <col min="70" max="70" width="5.140625" customWidth="1"/>
    <col min="71" max="71" width="12.140625" customWidth="1"/>
    <col min="72" max="72" width="4.7109375" customWidth="1"/>
    <col min="73" max="73" width="7.42578125" customWidth="1"/>
    <col min="74" max="74" width="13.7109375" customWidth="1"/>
    <col min="75" max="75" width="4" customWidth="1"/>
    <col min="76" max="76" width="11.7109375" customWidth="1"/>
    <col min="77" max="77" width="4.140625" customWidth="1"/>
    <col min="78" max="78" width="12.42578125" customWidth="1"/>
    <col min="79" max="79" width="3.5703125" customWidth="1"/>
    <col min="80" max="80" width="11.5703125" customWidth="1"/>
    <col min="81" max="81" width="3.7109375" customWidth="1"/>
    <col min="82" max="82" width="7.42578125" customWidth="1"/>
    <col min="83" max="83" width="13" customWidth="1"/>
    <col min="84" max="84" width="4.140625" customWidth="1"/>
    <col min="85" max="85" width="11.85546875" customWidth="1"/>
    <col min="86" max="86" width="4" customWidth="1"/>
    <col min="87" max="87" width="10.85546875" customWidth="1"/>
    <col min="88" max="88" width="4.42578125" customWidth="1"/>
    <col min="89" max="89" width="11.85546875" customWidth="1"/>
    <col min="90" max="90" width="4.42578125" customWidth="1"/>
    <col min="91" max="91" width="7.42578125" customWidth="1"/>
    <col min="92" max="92" width="13.28515625" customWidth="1"/>
    <col min="93" max="93" width="4.140625" customWidth="1"/>
    <col min="94" max="94" width="11.7109375" customWidth="1"/>
    <col min="95" max="95" width="5.140625" customWidth="1"/>
    <col min="96" max="96" width="11.42578125" customWidth="1"/>
    <col min="97" max="97" width="4.7109375" customWidth="1"/>
    <col min="98" max="98" width="13.7109375" customWidth="1"/>
    <col min="99" max="99" width="4.5703125" customWidth="1"/>
    <col min="100" max="100" width="7.140625" customWidth="1"/>
    <col min="101" max="101" width="12.140625" customWidth="1"/>
    <col min="102" max="102" width="4" customWidth="1"/>
    <col min="103" max="103" width="11.140625" customWidth="1"/>
    <col min="104" max="104" width="4.28515625" customWidth="1"/>
    <col min="105" max="105" width="10.7109375" customWidth="1"/>
    <col min="106" max="106" width="5.140625" customWidth="1"/>
    <col min="107" max="107" width="9.85546875" customWidth="1"/>
  </cols>
  <sheetData>
    <row r="1" spans="1:107" ht="53.25" customHeight="1" x14ac:dyDescent="0.25">
      <c r="K1" s="49" t="s">
        <v>53</v>
      </c>
      <c r="L1" s="49"/>
      <c r="M1" s="49"/>
      <c r="N1" s="49"/>
      <c r="O1" s="49"/>
    </row>
    <row r="2" spans="1:107" ht="47.25" customHeight="1" x14ac:dyDescent="0.2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107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107" x14ac:dyDescent="0.25">
      <c r="A4" s="51" t="s">
        <v>0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4"/>
      <c r="CW4" s="55" t="s">
        <v>23</v>
      </c>
      <c r="CX4" s="56"/>
      <c r="CY4" s="56"/>
      <c r="CZ4" s="56"/>
      <c r="DA4" s="56"/>
      <c r="DB4" s="56"/>
      <c r="DC4" s="57"/>
    </row>
    <row r="5" spans="1:107" ht="21" customHeight="1" x14ac:dyDescent="0.25">
      <c r="A5" s="51"/>
      <c r="B5" s="63" t="s">
        <v>1</v>
      </c>
      <c r="C5" s="64"/>
      <c r="D5" s="64"/>
      <c r="E5" s="64"/>
      <c r="F5" s="64"/>
      <c r="G5" s="64"/>
      <c r="H5" s="64"/>
      <c r="I5" s="64"/>
      <c r="J5" s="64"/>
      <c r="K5" s="64" t="s">
        <v>2</v>
      </c>
      <c r="L5" s="64"/>
      <c r="M5" s="64"/>
      <c r="N5" s="64"/>
      <c r="O5" s="64"/>
      <c r="P5" s="64"/>
      <c r="Q5" s="64"/>
      <c r="R5" s="64"/>
      <c r="S5" s="64"/>
      <c r="T5" s="61" t="s">
        <v>3</v>
      </c>
      <c r="U5" s="62"/>
      <c r="V5" s="62"/>
      <c r="W5" s="62"/>
      <c r="X5" s="62"/>
      <c r="Y5" s="62"/>
      <c r="Z5" s="62"/>
      <c r="AA5" s="62"/>
      <c r="AB5" s="63"/>
      <c r="AC5" s="61" t="s">
        <v>4</v>
      </c>
      <c r="AD5" s="62"/>
      <c r="AE5" s="62"/>
      <c r="AF5" s="62"/>
      <c r="AG5" s="62"/>
      <c r="AH5" s="62"/>
      <c r="AI5" s="62"/>
      <c r="AJ5" s="62"/>
      <c r="AK5" s="63"/>
      <c r="AL5" s="61" t="s">
        <v>5</v>
      </c>
      <c r="AM5" s="62"/>
      <c r="AN5" s="62"/>
      <c r="AO5" s="62"/>
      <c r="AP5" s="62"/>
      <c r="AQ5" s="62"/>
      <c r="AR5" s="62"/>
      <c r="AS5" s="62"/>
      <c r="AT5" s="63"/>
      <c r="AU5" s="61" t="s">
        <v>6</v>
      </c>
      <c r="AV5" s="62"/>
      <c r="AW5" s="62"/>
      <c r="AX5" s="62"/>
      <c r="AY5" s="62"/>
      <c r="AZ5" s="62"/>
      <c r="BA5" s="62"/>
      <c r="BB5" s="62"/>
      <c r="BC5" s="63"/>
      <c r="BD5" s="61" t="s">
        <v>7</v>
      </c>
      <c r="BE5" s="62"/>
      <c r="BF5" s="62"/>
      <c r="BG5" s="62"/>
      <c r="BH5" s="62"/>
      <c r="BI5" s="62"/>
      <c r="BJ5" s="62"/>
      <c r="BK5" s="62"/>
      <c r="BL5" s="63"/>
      <c r="BM5" s="61" t="s">
        <v>8</v>
      </c>
      <c r="BN5" s="62"/>
      <c r="BO5" s="62"/>
      <c r="BP5" s="62"/>
      <c r="BQ5" s="62"/>
      <c r="BR5" s="62"/>
      <c r="BS5" s="62"/>
      <c r="BT5" s="62"/>
      <c r="BU5" s="63"/>
      <c r="BV5" s="61" t="s">
        <v>24</v>
      </c>
      <c r="BW5" s="62"/>
      <c r="BX5" s="62"/>
      <c r="BY5" s="62"/>
      <c r="BZ5" s="62"/>
      <c r="CA5" s="62"/>
      <c r="CB5" s="62"/>
      <c r="CC5" s="62"/>
      <c r="CD5" s="63"/>
      <c r="CE5" s="64" t="s">
        <v>25</v>
      </c>
      <c r="CF5" s="64"/>
      <c r="CG5" s="64"/>
      <c r="CH5" s="64"/>
      <c r="CI5" s="64"/>
      <c r="CJ5" s="64"/>
      <c r="CK5" s="64"/>
      <c r="CL5" s="64"/>
      <c r="CM5" s="64"/>
      <c r="CN5" s="64" t="s">
        <v>9</v>
      </c>
      <c r="CO5" s="64"/>
      <c r="CP5" s="64"/>
      <c r="CQ5" s="64"/>
      <c r="CR5" s="64"/>
      <c r="CS5" s="64"/>
      <c r="CT5" s="64"/>
      <c r="CU5" s="64"/>
      <c r="CV5" s="64"/>
      <c r="CW5" s="58"/>
      <c r="CX5" s="59"/>
      <c r="CY5" s="59"/>
      <c r="CZ5" s="59"/>
      <c r="DA5" s="59"/>
      <c r="DB5" s="59"/>
      <c r="DC5" s="60"/>
    </row>
    <row r="6" spans="1:107" s="1" customFormat="1" ht="57" customHeight="1" x14ac:dyDescent="0.2">
      <c r="A6" s="51"/>
      <c r="B6" s="10" t="s">
        <v>10</v>
      </c>
      <c r="C6" s="3" t="s">
        <v>15</v>
      </c>
      <c r="D6" s="2" t="s">
        <v>17</v>
      </c>
      <c r="E6" s="3" t="s">
        <v>15</v>
      </c>
      <c r="F6" s="2" t="s">
        <v>20</v>
      </c>
      <c r="G6" s="3" t="s">
        <v>15</v>
      </c>
      <c r="H6" s="2" t="s">
        <v>18</v>
      </c>
      <c r="I6" s="3" t="s">
        <v>15</v>
      </c>
      <c r="J6" s="5" t="s">
        <v>16</v>
      </c>
      <c r="K6" s="2" t="s">
        <v>10</v>
      </c>
      <c r="L6" s="3" t="s">
        <v>15</v>
      </c>
      <c r="M6" s="2" t="s">
        <v>17</v>
      </c>
      <c r="N6" s="3" t="s">
        <v>15</v>
      </c>
      <c r="O6" s="2" t="s">
        <v>19</v>
      </c>
      <c r="P6" s="3" t="s">
        <v>15</v>
      </c>
      <c r="Q6" s="2" t="s">
        <v>18</v>
      </c>
      <c r="R6" s="3" t="s">
        <v>15</v>
      </c>
      <c r="S6" s="5" t="s">
        <v>16</v>
      </c>
      <c r="T6" s="2" t="s">
        <v>10</v>
      </c>
      <c r="U6" s="3" t="s">
        <v>15</v>
      </c>
      <c r="V6" s="2" t="s">
        <v>17</v>
      </c>
      <c r="W6" s="3" t="s">
        <v>15</v>
      </c>
      <c r="X6" s="2" t="s">
        <v>20</v>
      </c>
      <c r="Y6" s="3" t="s">
        <v>15</v>
      </c>
      <c r="Z6" s="2" t="s">
        <v>18</v>
      </c>
      <c r="AA6" s="3" t="s">
        <v>15</v>
      </c>
      <c r="AB6" s="5" t="s">
        <v>16</v>
      </c>
      <c r="AC6" s="2" t="s">
        <v>10</v>
      </c>
      <c r="AD6" s="3" t="s">
        <v>15</v>
      </c>
      <c r="AE6" s="2" t="s">
        <v>17</v>
      </c>
      <c r="AF6" s="3" t="s">
        <v>15</v>
      </c>
      <c r="AG6" s="2" t="s">
        <v>20</v>
      </c>
      <c r="AH6" s="3" t="s">
        <v>15</v>
      </c>
      <c r="AI6" s="2" t="s">
        <v>18</v>
      </c>
      <c r="AJ6" s="3" t="s">
        <v>15</v>
      </c>
      <c r="AK6" s="5" t="s">
        <v>16</v>
      </c>
      <c r="AL6" s="2" t="s">
        <v>10</v>
      </c>
      <c r="AM6" s="3" t="s">
        <v>15</v>
      </c>
      <c r="AN6" s="2" t="s">
        <v>17</v>
      </c>
      <c r="AO6" s="3" t="s">
        <v>15</v>
      </c>
      <c r="AP6" s="2" t="s">
        <v>20</v>
      </c>
      <c r="AQ6" s="3" t="s">
        <v>15</v>
      </c>
      <c r="AR6" s="2" t="s">
        <v>18</v>
      </c>
      <c r="AS6" s="3" t="s">
        <v>15</v>
      </c>
      <c r="AT6" s="5" t="s">
        <v>16</v>
      </c>
      <c r="AU6" s="2" t="s">
        <v>10</v>
      </c>
      <c r="AV6" s="3" t="s">
        <v>15</v>
      </c>
      <c r="AW6" s="2" t="s">
        <v>17</v>
      </c>
      <c r="AX6" s="3" t="s">
        <v>15</v>
      </c>
      <c r="AY6" s="2" t="s">
        <v>20</v>
      </c>
      <c r="AZ6" s="3" t="s">
        <v>15</v>
      </c>
      <c r="BA6" s="2" t="s">
        <v>18</v>
      </c>
      <c r="BB6" s="3" t="s">
        <v>15</v>
      </c>
      <c r="BC6" s="5" t="s">
        <v>16</v>
      </c>
      <c r="BD6" s="2" t="s">
        <v>10</v>
      </c>
      <c r="BE6" s="3" t="s">
        <v>15</v>
      </c>
      <c r="BF6" s="2" t="s">
        <v>17</v>
      </c>
      <c r="BG6" s="3" t="s">
        <v>15</v>
      </c>
      <c r="BH6" s="2" t="s">
        <v>20</v>
      </c>
      <c r="BI6" s="3" t="s">
        <v>15</v>
      </c>
      <c r="BJ6" s="2" t="s">
        <v>18</v>
      </c>
      <c r="BK6" s="3" t="s">
        <v>15</v>
      </c>
      <c r="BL6" s="5" t="s">
        <v>16</v>
      </c>
      <c r="BM6" s="2" t="s">
        <v>10</v>
      </c>
      <c r="BN6" s="3" t="s">
        <v>15</v>
      </c>
      <c r="BO6" s="2" t="s">
        <v>17</v>
      </c>
      <c r="BP6" s="3" t="s">
        <v>15</v>
      </c>
      <c r="BQ6" s="2" t="s">
        <v>20</v>
      </c>
      <c r="BR6" s="3" t="s">
        <v>15</v>
      </c>
      <c r="BS6" s="2" t="s">
        <v>18</v>
      </c>
      <c r="BT6" s="3" t="s">
        <v>15</v>
      </c>
      <c r="BU6" s="5" t="s">
        <v>16</v>
      </c>
      <c r="BV6" s="2" t="s">
        <v>10</v>
      </c>
      <c r="BW6" s="3" t="s">
        <v>15</v>
      </c>
      <c r="BX6" s="2" t="s">
        <v>17</v>
      </c>
      <c r="BY6" s="3" t="s">
        <v>15</v>
      </c>
      <c r="BZ6" s="2" t="s">
        <v>20</v>
      </c>
      <c r="CA6" s="3" t="s">
        <v>15</v>
      </c>
      <c r="CB6" s="2" t="s">
        <v>18</v>
      </c>
      <c r="CC6" s="3" t="s">
        <v>15</v>
      </c>
      <c r="CD6" s="5" t="s">
        <v>16</v>
      </c>
      <c r="CE6" s="2" t="s">
        <v>10</v>
      </c>
      <c r="CF6" s="3" t="s">
        <v>15</v>
      </c>
      <c r="CG6" s="2" t="s">
        <v>17</v>
      </c>
      <c r="CH6" s="3" t="s">
        <v>15</v>
      </c>
      <c r="CI6" s="2" t="s">
        <v>19</v>
      </c>
      <c r="CJ6" s="3" t="s">
        <v>15</v>
      </c>
      <c r="CK6" s="2" t="s">
        <v>18</v>
      </c>
      <c r="CL6" s="3" t="s">
        <v>15</v>
      </c>
      <c r="CM6" s="5" t="s">
        <v>16</v>
      </c>
      <c r="CN6" s="2" t="s">
        <v>10</v>
      </c>
      <c r="CO6" s="3" t="s">
        <v>15</v>
      </c>
      <c r="CP6" s="2" t="s">
        <v>17</v>
      </c>
      <c r="CQ6" s="3" t="s">
        <v>15</v>
      </c>
      <c r="CR6" s="2" t="s">
        <v>19</v>
      </c>
      <c r="CS6" s="3" t="s">
        <v>15</v>
      </c>
      <c r="CT6" s="2" t="s">
        <v>18</v>
      </c>
      <c r="CU6" s="3" t="s">
        <v>15</v>
      </c>
      <c r="CV6" s="5" t="s">
        <v>16</v>
      </c>
      <c r="CW6" s="2" t="s">
        <v>17</v>
      </c>
      <c r="CX6" s="3" t="s">
        <v>15</v>
      </c>
      <c r="CY6" s="2" t="s">
        <v>19</v>
      </c>
      <c r="CZ6" s="3" t="s">
        <v>15</v>
      </c>
      <c r="DA6" s="2" t="s">
        <v>18</v>
      </c>
      <c r="DB6" s="3" t="s">
        <v>15</v>
      </c>
      <c r="DC6" s="5" t="s">
        <v>16</v>
      </c>
    </row>
    <row r="7" spans="1:107" x14ac:dyDescent="0.25">
      <c r="A7" s="2" t="s">
        <v>11</v>
      </c>
      <c r="B7" s="7">
        <v>0</v>
      </c>
      <c r="C7" s="4">
        <v>1</v>
      </c>
      <c r="D7" s="7">
        <v>0</v>
      </c>
      <c r="E7" s="4">
        <v>1</v>
      </c>
      <c r="F7" s="8">
        <v>0.63500000000000001</v>
      </c>
      <c r="G7" s="4">
        <v>3</v>
      </c>
      <c r="H7" s="8">
        <v>0.29399999999999998</v>
      </c>
      <c r="I7" s="4">
        <v>4</v>
      </c>
      <c r="J7" s="17">
        <f>C7+E7+G7+I7</f>
        <v>9</v>
      </c>
      <c r="K7" s="8">
        <v>2.4E-2</v>
      </c>
      <c r="L7" s="4">
        <v>2</v>
      </c>
      <c r="M7" s="8">
        <v>4.8000000000000001E-2</v>
      </c>
      <c r="N7" s="4">
        <v>0</v>
      </c>
      <c r="O7" s="8">
        <v>0.36199999999999999</v>
      </c>
      <c r="P7" s="4">
        <v>2</v>
      </c>
      <c r="Q7" s="8">
        <v>4.8000000000000001E-2</v>
      </c>
      <c r="R7" s="4">
        <v>1</v>
      </c>
      <c r="S7" s="16">
        <f>L7+N7+P7+R7</f>
        <v>5</v>
      </c>
      <c r="T7" s="8">
        <v>0.09</v>
      </c>
      <c r="U7" s="4">
        <v>2</v>
      </c>
      <c r="V7" s="8">
        <v>0.182</v>
      </c>
      <c r="W7" s="4">
        <v>1</v>
      </c>
      <c r="X7" s="8">
        <v>0.09</v>
      </c>
      <c r="Y7" s="4">
        <v>3</v>
      </c>
      <c r="Z7" s="8">
        <v>0.182</v>
      </c>
      <c r="AA7" s="4">
        <v>2</v>
      </c>
      <c r="AB7" s="16">
        <f>U7+W7+Y7+AA7</f>
        <v>8</v>
      </c>
      <c r="AC7" s="7">
        <v>0</v>
      </c>
      <c r="AD7" s="4">
        <v>3</v>
      </c>
      <c r="AE7" s="8">
        <v>9.0999999999999998E-2</v>
      </c>
      <c r="AF7" s="4">
        <v>2</v>
      </c>
      <c r="AG7" s="8">
        <v>0.27300000000000002</v>
      </c>
      <c r="AH7" s="4">
        <v>3</v>
      </c>
      <c r="AI7" s="8">
        <v>9.0999999999999998E-2</v>
      </c>
      <c r="AJ7" s="4">
        <v>1</v>
      </c>
      <c r="AK7" s="17">
        <f>AD7+AF7+AH7+AJ7</f>
        <v>9</v>
      </c>
      <c r="AL7" s="8">
        <v>5.8999999999999997E-2</v>
      </c>
      <c r="AM7" s="4">
        <v>3</v>
      </c>
      <c r="AN7" s="8">
        <v>5.8999999999999997E-2</v>
      </c>
      <c r="AO7" s="4">
        <v>2</v>
      </c>
      <c r="AP7" s="8">
        <v>5.8999999999999997E-2</v>
      </c>
      <c r="AQ7" s="4">
        <v>2</v>
      </c>
      <c r="AR7" s="8">
        <v>0.29399999999999998</v>
      </c>
      <c r="AS7" s="4">
        <v>2</v>
      </c>
      <c r="AT7" s="17">
        <f>AM7+AO7+AQ7+AS7</f>
        <v>9</v>
      </c>
      <c r="AU7" s="8">
        <v>0.17599999999999999</v>
      </c>
      <c r="AV7" s="4">
        <v>1</v>
      </c>
      <c r="AW7" s="8">
        <v>0.26</v>
      </c>
      <c r="AX7" s="4">
        <v>2</v>
      </c>
      <c r="AY7" s="8">
        <v>0.17599999999999999</v>
      </c>
      <c r="AZ7" s="4">
        <v>2</v>
      </c>
      <c r="BA7" s="8">
        <v>0.17599999999999999</v>
      </c>
      <c r="BB7" s="4">
        <v>1</v>
      </c>
      <c r="BC7" s="16">
        <f>AV7+AX7+AZ7+BB7</f>
        <v>6</v>
      </c>
      <c r="BD7" s="7">
        <v>0</v>
      </c>
      <c r="BE7" s="4">
        <v>1</v>
      </c>
      <c r="BF7" s="7">
        <v>0</v>
      </c>
      <c r="BG7" s="4">
        <v>1</v>
      </c>
      <c r="BH7" s="8">
        <v>0.66700000000000004</v>
      </c>
      <c r="BI7" s="4">
        <v>2</v>
      </c>
      <c r="BJ7" s="7">
        <v>0</v>
      </c>
      <c r="BK7" s="4">
        <v>0</v>
      </c>
      <c r="BL7" s="16">
        <f>BE7+BG7+BI7+BK7</f>
        <v>4</v>
      </c>
      <c r="BM7" s="7">
        <v>0</v>
      </c>
      <c r="BN7" s="4">
        <v>1</v>
      </c>
      <c r="BO7" s="7">
        <v>0</v>
      </c>
      <c r="BP7" s="4">
        <v>1</v>
      </c>
      <c r="BQ7" s="8">
        <v>0.42899999999999999</v>
      </c>
      <c r="BR7" s="4">
        <v>1</v>
      </c>
      <c r="BS7" s="8">
        <v>0.42899999999999999</v>
      </c>
      <c r="BT7" s="4">
        <v>1</v>
      </c>
      <c r="BU7" s="16">
        <f>BN7+BP7+BR7+BT7</f>
        <v>4</v>
      </c>
      <c r="BV7" s="8">
        <v>0.184</v>
      </c>
      <c r="BW7" s="4">
        <v>1</v>
      </c>
      <c r="BX7" s="8">
        <v>2.5999999999999999E-2</v>
      </c>
      <c r="BY7" s="4">
        <v>2</v>
      </c>
      <c r="BZ7" s="8">
        <v>0.28899999999999998</v>
      </c>
      <c r="CA7" s="4">
        <v>2</v>
      </c>
      <c r="CB7" s="8">
        <v>7.9000000000000001E-2</v>
      </c>
      <c r="CC7" s="4">
        <v>1</v>
      </c>
      <c r="CD7" s="16">
        <f>BW7+BY7+CA7+CC7</f>
        <v>6</v>
      </c>
      <c r="CE7" s="7">
        <v>0</v>
      </c>
      <c r="CF7" s="4">
        <v>1</v>
      </c>
      <c r="CG7" s="8">
        <v>6.7000000000000004E-2</v>
      </c>
      <c r="CH7" s="4">
        <v>1</v>
      </c>
      <c r="CI7" s="8">
        <v>0.4</v>
      </c>
      <c r="CJ7" s="4">
        <v>1</v>
      </c>
      <c r="CK7" s="8">
        <v>6.7000000000000004E-2</v>
      </c>
      <c r="CL7" s="4">
        <v>1</v>
      </c>
      <c r="CM7" s="16">
        <f>CF7+CH7+CJ7+CL7</f>
        <v>4</v>
      </c>
      <c r="CN7" s="7">
        <v>0</v>
      </c>
      <c r="CO7" s="4">
        <v>1</v>
      </c>
      <c r="CP7" s="7">
        <v>0</v>
      </c>
      <c r="CQ7" s="4">
        <v>1</v>
      </c>
      <c r="CR7" s="8">
        <v>0.83299999999999996</v>
      </c>
      <c r="CS7" s="4">
        <v>2</v>
      </c>
      <c r="CT7" s="8">
        <v>0.16700000000000001</v>
      </c>
      <c r="CU7" s="4">
        <v>1</v>
      </c>
      <c r="CV7" s="17">
        <f>CO7+CQ7+CS7+CU7</f>
        <v>5</v>
      </c>
      <c r="CW7" s="7">
        <v>0.05</v>
      </c>
      <c r="CX7" s="4">
        <v>2</v>
      </c>
      <c r="CY7" s="8">
        <v>0.44199999999999995</v>
      </c>
      <c r="CZ7" s="4">
        <v>4</v>
      </c>
      <c r="DA7" s="8">
        <v>0.13033333333333333</v>
      </c>
      <c r="DB7" s="4">
        <v>2</v>
      </c>
      <c r="DC7" s="16">
        <f>CX7+CZ7+DB7</f>
        <v>8</v>
      </c>
    </row>
    <row r="8" spans="1:107" x14ac:dyDescent="0.25">
      <c r="A8" s="2" t="s">
        <v>13</v>
      </c>
      <c r="B8" s="7">
        <v>0</v>
      </c>
      <c r="C8" s="4">
        <v>1</v>
      </c>
      <c r="D8" s="7">
        <v>0</v>
      </c>
      <c r="E8" s="4">
        <v>1</v>
      </c>
      <c r="F8" s="8">
        <v>0.59499999999999997</v>
      </c>
      <c r="G8" s="4">
        <v>2</v>
      </c>
      <c r="H8" s="7">
        <v>0.27</v>
      </c>
      <c r="I8" s="4">
        <v>3</v>
      </c>
      <c r="J8" s="16">
        <f>C8+E8+G8+I8</f>
        <v>7</v>
      </c>
      <c r="K8" s="7">
        <v>0.13</v>
      </c>
      <c r="L8" s="4">
        <v>0</v>
      </c>
      <c r="M8" s="8">
        <v>4.2999999999999997E-2</v>
      </c>
      <c r="N8" s="4">
        <v>1</v>
      </c>
      <c r="O8" s="7">
        <v>0.39</v>
      </c>
      <c r="P8" s="4">
        <v>3</v>
      </c>
      <c r="Q8" s="8">
        <v>8.6999999999999994E-2</v>
      </c>
      <c r="R8" s="4">
        <v>2</v>
      </c>
      <c r="S8" s="16">
        <f>L8+N8+P8+R8</f>
        <v>6</v>
      </c>
      <c r="T8" s="7">
        <v>0</v>
      </c>
      <c r="U8" s="4">
        <v>3</v>
      </c>
      <c r="V8" s="8">
        <v>0.23100000000000001</v>
      </c>
      <c r="W8" s="4">
        <v>0</v>
      </c>
      <c r="X8" s="8">
        <v>7.6999999999999999E-2</v>
      </c>
      <c r="Y8" s="4">
        <v>2</v>
      </c>
      <c r="Z8" s="7">
        <v>0</v>
      </c>
      <c r="AA8" s="4">
        <v>0</v>
      </c>
      <c r="AB8" s="16">
        <f>U8+W8+Y8+AA8</f>
        <v>5</v>
      </c>
      <c r="AC8" s="8">
        <v>0.5</v>
      </c>
      <c r="AD8" s="4">
        <v>1</v>
      </c>
      <c r="AE8" s="7">
        <v>0</v>
      </c>
      <c r="AF8" s="4">
        <v>3</v>
      </c>
      <c r="AG8" s="7">
        <v>0</v>
      </c>
      <c r="AH8" s="4">
        <v>0</v>
      </c>
      <c r="AI8" s="8">
        <v>0.5</v>
      </c>
      <c r="AJ8" s="4">
        <v>3</v>
      </c>
      <c r="AK8" s="16">
        <f>AD8+AF8+AH8+AJ8</f>
        <v>7</v>
      </c>
      <c r="AL8" s="8">
        <v>0.1</v>
      </c>
      <c r="AM8" s="4">
        <v>2</v>
      </c>
      <c r="AN8" s="8">
        <v>0.1</v>
      </c>
      <c r="AO8" s="4">
        <v>1</v>
      </c>
      <c r="AP8" s="8">
        <v>0.5</v>
      </c>
      <c r="AQ8" s="4">
        <v>3</v>
      </c>
      <c r="AR8" s="7">
        <v>0</v>
      </c>
      <c r="AS8" s="4">
        <v>0</v>
      </c>
      <c r="AT8" s="16">
        <f>AM8+AO8+AQ8+AS8</f>
        <v>6</v>
      </c>
      <c r="AU8" s="7">
        <v>0</v>
      </c>
      <c r="AV8" s="4">
        <v>2</v>
      </c>
      <c r="AW8" s="8">
        <v>0.16700000000000001</v>
      </c>
      <c r="AX8" s="4">
        <v>3</v>
      </c>
      <c r="AY8" s="8">
        <v>0.16700000000000001</v>
      </c>
      <c r="AZ8" s="4">
        <v>1</v>
      </c>
      <c r="BA8" s="7">
        <v>0</v>
      </c>
      <c r="BB8" s="4">
        <v>0</v>
      </c>
      <c r="BC8" s="16">
        <f>AV8+AX8+AZ8+BB8</f>
        <v>6</v>
      </c>
      <c r="BD8" s="7">
        <v>0</v>
      </c>
      <c r="BE8" s="4">
        <v>1</v>
      </c>
      <c r="BF8" s="7">
        <v>0</v>
      </c>
      <c r="BG8" s="4">
        <v>1</v>
      </c>
      <c r="BH8" s="7">
        <v>0</v>
      </c>
      <c r="BI8" s="4">
        <v>0</v>
      </c>
      <c r="BJ8" s="8">
        <v>1</v>
      </c>
      <c r="BK8" s="4">
        <v>1</v>
      </c>
      <c r="BL8" s="16">
        <f>BE8+BG8+BI8+BK8</f>
        <v>3</v>
      </c>
      <c r="BM8" s="7">
        <v>0</v>
      </c>
      <c r="BN8" s="4">
        <v>1</v>
      </c>
      <c r="BO8" s="7">
        <v>0</v>
      </c>
      <c r="BP8" s="4">
        <v>1</v>
      </c>
      <c r="BQ8" s="7">
        <v>0.66700000000000004</v>
      </c>
      <c r="BR8" s="4">
        <v>2</v>
      </c>
      <c r="BS8" s="7">
        <v>0</v>
      </c>
      <c r="BT8" s="4">
        <v>0</v>
      </c>
      <c r="BU8" s="16">
        <f>BN8+BP8+BR8+BT8</f>
        <v>4</v>
      </c>
      <c r="BV8" s="7">
        <v>0.25</v>
      </c>
      <c r="BW8" s="4">
        <v>0</v>
      </c>
      <c r="BX8" s="7">
        <v>0</v>
      </c>
      <c r="BY8" s="4">
        <v>3</v>
      </c>
      <c r="BZ8" s="8">
        <v>0.375</v>
      </c>
      <c r="CA8" s="4">
        <v>3</v>
      </c>
      <c r="CB8" s="7">
        <v>0</v>
      </c>
      <c r="CC8" s="4">
        <v>0</v>
      </c>
      <c r="CD8" s="16">
        <f>BW8+BY8+CA8+CC8</f>
        <v>6</v>
      </c>
      <c r="CE8" s="7">
        <v>0</v>
      </c>
      <c r="CF8" s="4">
        <v>1</v>
      </c>
      <c r="CG8" s="7">
        <v>0</v>
      </c>
      <c r="CH8" s="4">
        <v>2</v>
      </c>
      <c r="CI8" s="8">
        <v>0.66700000000000004</v>
      </c>
      <c r="CJ8" s="4">
        <v>2</v>
      </c>
      <c r="CK8" s="7">
        <v>0</v>
      </c>
      <c r="CL8" s="4">
        <v>0</v>
      </c>
      <c r="CM8" s="16">
        <f>CF8+CH8+CJ8+CL8</f>
        <v>5</v>
      </c>
      <c r="CN8" s="7">
        <v>0</v>
      </c>
      <c r="CO8" s="4">
        <v>1</v>
      </c>
      <c r="CP8" s="7">
        <v>0</v>
      </c>
      <c r="CQ8" s="4">
        <v>1</v>
      </c>
      <c r="CR8" s="7">
        <v>0</v>
      </c>
      <c r="CS8" s="4">
        <v>0</v>
      </c>
      <c r="CT8" s="8">
        <v>1</v>
      </c>
      <c r="CU8" s="4">
        <v>2</v>
      </c>
      <c r="CV8" s="16">
        <f>CO8+CQ8+CS8+CU8</f>
        <v>4</v>
      </c>
      <c r="CW8" s="8">
        <v>6.0999999999999999E-2</v>
      </c>
      <c r="CX8" s="4">
        <v>1</v>
      </c>
      <c r="CY8" s="8">
        <v>0.30788888888888888</v>
      </c>
      <c r="CZ8" s="4">
        <v>3</v>
      </c>
      <c r="DA8" s="8">
        <v>0.47616666666666668</v>
      </c>
      <c r="DB8" s="4">
        <v>4</v>
      </c>
      <c r="DC8" s="16">
        <f>CX8+CZ8+DB8</f>
        <v>8</v>
      </c>
    </row>
    <row r="9" spans="1:107" x14ac:dyDescent="0.25">
      <c r="A9" s="2" t="s">
        <v>12</v>
      </c>
      <c r="B9" s="7">
        <v>0</v>
      </c>
      <c r="C9" s="4">
        <v>1</v>
      </c>
      <c r="D9" s="7">
        <v>0</v>
      </c>
      <c r="E9" s="4">
        <v>1</v>
      </c>
      <c r="F9" s="7">
        <v>0.25</v>
      </c>
      <c r="G9" s="4">
        <v>1</v>
      </c>
      <c r="H9" s="8">
        <v>0.105</v>
      </c>
      <c r="I9" s="4">
        <v>1</v>
      </c>
      <c r="J9" s="18">
        <f>C9+E9+G9+I9</f>
        <v>4</v>
      </c>
      <c r="K9" s="7">
        <v>0</v>
      </c>
      <c r="L9" s="4">
        <v>3</v>
      </c>
      <c r="M9" s="7">
        <v>0</v>
      </c>
      <c r="N9" s="4">
        <v>3</v>
      </c>
      <c r="O9" s="7">
        <v>0.53</v>
      </c>
      <c r="P9" s="4">
        <v>4</v>
      </c>
      <c r="Q9" s="7">
        <v>0</v>
      </c>
      <c r="R9" s="4">
        <v>0</v>
      </c>
      <c r="S9" s="17">
        <f>L9+N9+P9+R9</f>
        <v>10</v>
      </c>
      <c r="T9" s="8">
        <v>0.11</v>
      </c>
      <c r="U9" s="4">
        <v>0</v>
      </c>
      <c r="V9" s="7">
        <v>0</v>
      </c>
      <c r="W9" s="4">
        <v>3</v>
      </c>
      <c r="X9" s="7">
        <v>0</v>
      </c>
      <c r="Y9" s="4">
        <v>0</v>
      </c>
      <c r="Z9" s="7">
        <v>0</v>
      </c>
      <c r="AA9" s="4">
        <v>0</v>
      </c>
      <c r="AB9" s="18">
        <f>U9+W9+Y9+AA9</f>
        <v>3</v>
      </c>
      <c r="AC9" s="8">
        <v>0.16700000000000001</v>
      </c>
      <c r="AD9" s="4">
        <v>2</v>
      </c>
      <c r="AE9" s="8">
        <v>0.16700000000000001</v>
      </c>
      <c r="AF9" s="4">
        <v>1</v>
      </c>
      <c r="AG9" s="8">
        <v>0.16700000000000001</v>
      </c>
      <c r="AH9" s="4">
        <v>2</v>
      </c>
      <c r="AI9" s="7">
        <v>0</v>
      </c>
      <c r="AJ9" s="4">
        <v>0</v>
      </c>
      <c r="AK9" s="16">
        <f>AD9+AF9+AH9+AJ9</f>
        <v>5</v>
      </c>
      <c r="AL9" s="8">
        <v>0.33300000000000002</v>
      </c>
      <c r="AM9" s="4">
        <v>1</v>
      </c>
      <c r="AN9" s="7">
        <v>0</v>
      </c>
      <c r="AO9" s="4">
        <v>0</v>
      </c>
      <c r="AP9" s="7">
        <v>0</v>
      </c>
      <c r="AQ9" s="4">
        <v>0</v>
      </c>
      <c r="AR9" s="8">
        <v>0.33300000000000002</v>
      </c>
      <c r="AS9" s="4">
        <v>3</v>
      </c>
      <c r="AT9" s="18">
        <f>AM9+AO9+AQ9+AS9</f>
        <v>4</v>
      </c>
      <c r="AU9" s="7">
        <v>0</v>
      </c>
      <c r="AV9" s="4">
        <v>2</v>
      </c>
      <c r="AW9" s="8">
        <v>0.33300000000000002</v>
      </c>
      <c r="AX9" s="4">
        <v>1</v>
      </c>
      <c r="AY9" s="8">
        <v>0.33300000000000002</v>
      </c>
      <c r="AZ9" s="4">
        <v>3</v>
      </c>
      <c r="BA9" s="7">
        <v>0</v>
      </c>
      <c r="BB9" s="4">
        <v>0</v>
      </c>
      <c r="BC9" s="16">
        <f>AV9+AX9+AZ9+BB9</f>
        <v>6</v>
      </c>
      <c r="BD9" s="7">
        <v>0</v>
      </c>
      <c r="BE9" s="4">
        <v>1</v>
      </c>
      <c r="BF9" s="7">
        <v>0</v>
      </c>
      <c r="BG9" s="4">
        <v>1</v>
      </c>
      <c r="BH9" s="8">
        <v>0.5</v>
      </c>
      <c r="BI9" s="4">
        <v>1</v>
      </c>
      <c r="BJ9" s="7">
        <v>0</v>
      </c>
      <c r="BK9" s="4">
        <v>0</v>
      </c>
      <c r="BL9" s="16">
        <f>BE9+BG9+BI9+BK9</f>
        <v>3</v>
      </c>
      <c r="BM9" s="7">
        <v>0</v>
      </c>
      <c r="BN9" s="4">
        <v>1</v>
      </c>
      <c r="BO9" s="7">
        <v>0</v>
      </c>
      <c r="BP9" s="4">
        <v>1</v>
      </c>
      <c r="BQ9" s="7">
        <v>0</v>
      </c>
      <c r="BR9" s="4">
        <v>0</v>
      </c>
      <c r="BS9" s="7">
        <v>0</v>
      </c>
      <c r="BT9" s="4">
        <v>0</v>
      </c>
      <c r="BU9" s="18">
        <f>BN9+BP9+BR9+BT9</f>
        <v>2</v>
      </c>
      <c r="BV9" s="7">
        <v>0</v>
      </c>
      <c r="BW9" s="4">
        <v>3</v>
      </c>
      <c r="BX9" s="8">
        <v>0.5</v>
      </c>
      <c r="BY9" s="4">
        <v>0</v>
      </c>
      <c r="BZ9" s="7">
        <v>0</v>
      </c>
      <c r="CA9" s="4">
        <v>0</v>
      </c>
      <c r="CB9" s="8">
        <v>0.5</v>
      </c>
      <c r="CC9" s="4">
        <v>3</v>
      </c>
      <c r="CD9" s="16">
        <f>BW9+BY9+CA9+CC9</f>
        <v>6</v>
      </c>
      <c r="CE9" s="7">
        <v>0</v>
      </c>
      <c r="CF9" s="4">
        <v>1</v>
      </c>
      <c r="CG9" s="7">
        <v>0</v>
      </c>
      <c r="CH9" s="4">
        <v>2</v>
      </c>
      <c r="CI9" s="7">
        <v>0</v>
      </c>
      <c r="CJ9" s="4">
        <v>0</v>
      </c>
      <c r="CK9" s="8">
        <v>1</v>
      </c>
      <c r="CL9" s="4">
        <v>3</v>
      </c>
      <c r="CM9" s="16">
        <f>CF9+CH9+CJ9+CL9</f>
        <v>6</v>
      </c>
      <c r="CN9" s="7">
        <v>0</v>
      </c>
      <c r="CO9" s="4">
        <v>1</v>
      </c>
      <c r="CP9" s="7">
        <v>0</v>
      </c>
      <c r="CQ9" s="4">
        <v>1</v>
      </c>
      <c r="CR9" s="7">
        <v>0</v>
      </c>
      <c r="CS9" s="4">
        <v>0</v>
      </c>
      <c r="CT9" s="8">
        <v>1</v>
      </c>
      <c r="CU9" s="4">
        <v>2</v>
      </c>
      <c r="CV9" s="16">
        <f>CO9+CQ9+CS9+CU9</f>
        <v>4</v>
      </c>
      <c r="CW9" s="8">
        <v>4.7E-2</v>
      </c>
      <c r="CX9" s="4">
        <v>3</v>
      </c>
      <c r="CY9" s="8">
        <v>0.1607777777777778</v>
      </c>
      <c r="CZ9" s="4">
        <v>1</v>
      </c>
      <c r="DA9" s="8">
        <v>0.18416666666666667</v>
      </c>
      <c r="DB9" s="4">
        <v>3</v>
      </c>
      <c r="DC9" s="16">
        <f>CX9+CZ9+DB9</f>
        <v>7</v>
      </c>
    </row>
    <row r="10" spans="1:107" ht="25.5" x14ac:dyDescent="0.25">
      <c r="A10" s="2" t="s">
        <v>14</v>
      </c>
      <c r="B10" s="7">
        <v>0.03</v>
      </c>
      <c r="C10" s="4">
        <v>0</v>
      </c>
      <c r="D10" s="7">
        <v>0</v>
      </c>
      <c r="E10" s="4">
        <v>1</v>
      </c>
      <c r="F10" s="8">
        <v>0.65500000000000003</v>
      </c>
      <c r="G10" s="4">
        <v>4</v>
      </c>
      <c r="H10" s="7">
        <v>0.19</v>
      </c>
      <c r="I10" s="4">
        <v>2</v>
      </c>
      <c r="J10" s="16">
        <f>C10+E10+G10+I10</f>
        <v>7</v>
      </c>
      <c r="K10" s="8">
        <v>7.6999999999999999E-2</v>
      </c>
      <c r="L10" s="4">
        <v>1</v>
      </c>
      <c r="M10" s="8">
        <v>3.4000000000000002E-2</v>
      </c>
      <c r="N10" s="4">
        <v>2</v>
      </c>
      <c r="O10" s="8">
        <v>0.34499999999999997</v>
      </c>
      <c r="P10" s="4">
        <v>1</v>
      </c>
      <c r="Q10" s="7">
        <v>0</v>
      </c>
      <c r="R10" s="4">
        <v>0</v>
      </c>
      <c r="S10" s="18">
        <f>L10+N10+P10+R10</f>
        <v>4</v>
      </c>
      <c r="T10" s="8">
        <v>0.107</v>
      </c>
      <c r="U10" s="4">
        <v>1</v>
      </c>
      <c r="V10" s="8">
        <v>0.107</v>
      </c>
      <c r="W10" s="4">
        <v>2</v>
      </c>
      <c r="X10" s="8">
        <v>7.0999999999999994E-2</v>
      </c>
      <c r="Y10" s="4">
        <v>1</v>
      </c>
      <c r="Z10" s="8">
        <v>3.5999999999999997E-2</v>
      </c>
      <c r="AA10" s="4">
        <v>1</v>
      </c>
      <c r="AB10" s="16">
        <f>U10+W10+Y10+AA10</f>
        <v>5</v>
      </c>
      <c r="AC10" s="7">
        <v>0</v>
      </c>
      <c r="AD10" s="4">
        <v>3</v>
      </c>
      <c r="AE10" s="8">
        <v>0.3</v>
      </c>
      <c r="AF10" s="4">
        <v>0</v>
      </c>
      <c r="AG10" s="8">
        <v>0.1</v>
      </c>
      <c r="AH10" s="4">
        <v>1</v>
      </c>
      <c r="AI10" s="8">
        <v>0.2</v>
      </c>
      <c r="AJ10" s="4">
        <v>2</v>
      </c>
      <c r="AK10" s="16">
        <f>AD10+AF10+AH10+AJ10</f>
        <v>6</v>
      </c>
      <c r="AL10" s="8">
        <v>0.8</v>
      </c>
      <c r="AM10" s="4">
        <v>0</v>
      </c>
      <c r="AN10" s="7">
        <v>0</v>
      </c>
      <c r="AO10" s="4">
        <v>0</v>
      </c>
      <c r="AP10" s="7">
        <v>0</v>
      </c>
      <c r="AQ10" s="4">
        <v>0</v>
      </c>
      <c r="AR10" s="7">
        <v>0</v>
      </c>
      <c r="AS10" s="4">
        <v>0</v>
      </c>
      <c r="AT10" s="18">
        <f>AM10+AO10+AQ10+AS10</f>
        <v>0</v>
      </c>
      <c r="AU10" s="8">
        <v>0.5</v>
      </c>
      <c r="AV10" s="4">
        <v>0</v>
      </c>
      <c r="AW10" s="8">
        <v>0.375</v>
      </c>
      <c r="AX10" s="4">
        <v>0</v>
      </c>
      <c r="AY10" s="7">
        <v>0</v>
      </c>
      <c r="AZ10" s="4">
        <v>0</v>
      </c>
      <c r="BA10" s="7">
        <v>0</v>
      </c>
      <c r="BB10" s="4">
        <v>0</v>
      </c>
      <c r="BC10" s="18">
        <f>AV10+AX10+AZ10+BB10</f>
        <v>0</v>
      </c>
      <c r="BD10" s="7">
        <v>0</v>
      </c>
      <c r="BE10" s="4">
        <v>1</v>
      </c>
      <c r="BF10" s="7">
        <v>0</v>
      </c>
      <c r="BG10" s="4">
        <v>1</v>
      </c>
      <c r="BH10" s="7">
        <v>0</v>
      </c>
      <c r="BI10" s="4">
        <v>0</v>
      </c>
      <c r="BJ10" s="7">
        <v>0</v>
      </c>
      <c r="BK10" s="4">
        <v>0</v>
      </c>
      <c r="BL10" s="18">
        <f>BE10+BG10+BI10+BK10</f>
        <v>2</v>
      </c>
      <c r="BM10" s="7">
        <v>0</v>
      </c>
      <c r="BN10" s="4">
        <v>1</v>
      </c>
      <c r="BO10" s="8">
        <v>0.33300000000000002</v>
      </c>
      <c r="BP10" s="4">
        <v>0</v>
      </c>
      <c r="BQ10" s="7">
        <v>0</v>
      </c>
      <c r="BR10" s="4">
        <v>0</v>
      </c>
      <c r="BS10" s="7">
        <v>0</v>
      </c>
      <c r="BT10" s="4">
        <v>0</v>
      </c>
      <c r="BU10" s="18">
        <f>BN10+BP10+BR10+BT10</f>
        <v>1</v>
      </c>
      <c r="BV10" s="8">
        <v>0.15</v>
      </c>
      <c r="BW10" s="4">
        <v>2</v>
      </c>
      <c r="BX10" s="8">
        <v>0.15</v>
      </c>
      <c r="BY10" s="4">
        <v>1</v>
      </c>
      <c r="BZ10" s="8">
        <v>0.15</v>
      </c>
      <c r="CA10" s="4">
        <v>1</v>
      </c>
      <c r="CB10" s="8">
        <v>0.2</v>
      </c>
      <c r="CC10" s="4">
        <v>2</v>
      </c>
      <c r="CD10" s="16">
        <f>BW10+BY10+CA10+CC10</f>
        <v>6</v>
      </c>
      <c r="CE10" s="7">
        <v>0</v>
      </c>
      <c r="CF10" s="4">
        <v>1</v>
      </c>
      <c r="CG10" s="8">
        <v>0.2</v>
      </c>
      <c r="CH10" s="4">
        <v>3</v>
      </c>
      <c r="CI10" s="7">
        <v>0</v>
      </c>
      <c r="CJ10" s="4">
        <v>0</v>
      </c>
      <c r="CK10" s="8">
        <v>0.4</v>
      </c>
      <c r="CL10" s="4">
        <v>2</v>
      </c>
      <c r="CM10" s="16">
        <f>CF10+CH10+CJ10+CL10</f>
        <v>6</v>
      </c>
      <c r="CN10" s="7">
        <v>0</v>
      </c>
      <c r="CO10" s="4">
        <v>1</v>
      </c>
      <c r="CP10" s="7">
        <v>0</v>
      </c>
      <c r="CQ10" s="4">
        <v>1</v>
      </c>
      <c r="CR10" s="8">
        <v>0.5</v>
      </c>
      <c r="CS10" s="4">
        <v>1</v>
      </c>
      <c r="CT10" s="7">
        <v>0</v>
      </c>
      <c r="CU10" s="4">
        <v>0</v>
      </c>
      <c r="CV10" s="16">
        <f>CO10+CQ10+CS10+CU10</f>
        <v>3</v>
      </c>
      <c r="CW10" s="7">
        <v>0.11</v>
      </c>
      <c r="CX10" s="4">
        <v>0</v>
      </c>
      <c r="CY10" s="8">
        <v>0.20233333333333334</v>
      </c>
      <c r="CZ10" s="4">
        <v>2</v>
      </c>
      <c r="DA10" s="8">
        <v>7.1000000000000008E-2</v>
      </c>
      <c r="DB10" s="4">
        <v>1</v>
      </c>
      <c r="DC10" s="18">
        <f>CX10+CZ10+DB10</f>
        <v>3</v>
      </c>
    </row>
    <row r="11" spans="1:107" ht="25.5" x14ac:dyDescent="0.25">
      <c r="A11" s="12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6">
        <v>6</v>
      </c>
    </row>
    <row r="12" spans="1:107" x14ac:dyDescent="0.25">
      <c r="A12" s="12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6">
        <v>6</v>
      </c>
    </row>
    <row r="13" spans="1:107" x14ac:dyDescent="0.25">
      <c r="A13" s="12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6">
        <v>6</v>
      </c>
    </row>
    <row r="14" spans="1:107" x14ac:dyDescent="0.25">
      <c r="A14" s="12" t="s">
        <v>29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6">
        <v>6</v>
      </c>
    </row>
  </sheetData>
  <mergeCells count="16">
    <mergeCell ref="K1:O1"/>
    <mergeCell ref="A2:V2"/>
    <mergeCell ref="A4:A6"/>
    <mergeCell ref="B4:CV4"/>
    <mergeCell ref="CW4:DC5"/>
    <mergeCell ref="BV5:CD5"/>
    <mergeCell ref="CE5:CM5"/>
    <mergeCell ref="AL5:AT5"/>
    <mergeCell ref="AU5:BC5"/>
    <mergeCell ref="BD5:BL5"/>
    <mergeCell ref="BM5:BU5"/>
    <mergeCell ref="CN5:CV5"/>
    <mergeCell ref="AC5:AK5"/>
    <mergeCell ref="B5:J5"/>
    <mergeCell ref="K5:S5"/>
    <mergeCell ref="T5:AB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5"/>
  <sheetViews>
    <sheetView topLeftCell="CN4" zoomScale="140" zoomScaleNormal="140" workbookViewId="0">
      <selection activeCell="DA9" sqref="DA9"/>
    </sheetView>
  </sheetViews>
  <sheetFormatPr defaultRowHeight="15" x14ac:dyDescent="0.25"/>
  <cols>
    <col min="1" max="1" width="22" customWidth="1"/>
    <col min="2" max="2" width="14.5703125" customWidth="1"/>
    <col min="3" max="3" width="3.140625" customWidth="1"/>
    <col min="4" max="4" width="13.7109375" customWidth="1"/>
    <col min="5" max="5" width="3.28515625" customWidth="1"/>
    <col min="6" max="6" width="13.7109375" customWidth="1"/>
    <col min="7" max="7" width="3.140625" customWidth="1"/>
    <col min="8" max="8" width="13.42578125" customWidth="1"/>
    <col min="9" max="9" width="3.28515625" customWidth="1"/>
    <col min="10" max="10" width="6.5703125" customWidth="1"/>
    <col min="11" max="11" width="13.140625" customWidth="1"/>
    <col min="12" max="12" width="3" customWidth="1"/>
    <col min="13" max="13" width="12.140625" customWidth="1"/>
    <col min="14" max="14" width="2.7109375" customWidth="1"/>
    <col min="15" max="15" width="11.42578125" customWidth="1"/>
    <col min="16" max="16" width="2.7109375" customWidth="1"/>
    <col min="17" max="17" width="12.85546875" customWidth="1"/>
    <col min="18" max="18" width="3" customWidth="1"/>
    <col min="19" max="19" width="7.28515625" customWidth="1"/>
    <col min="20" max="20" width="13.140625" customWidth="1"/>
    <col min="21" max="21" width="3.5703125" customWidth="1"/>
    <col min="22" max="22" width="12.42578125" customWidth="1"/>
    <col min="23" max="23" width="3.5703125" customWidth="1"/>
    <col min="24" max="24" width="13.140625" customWidth="1"/>
    <col min="25" max="25" width="3" customWidth="1"/>
    <col min="26" max="26" width="11.5703125" customWidth="1"/>
    <col min="27" max="27" width="3.42578125" customWidth="1"/>
    <col min="28" max="28" width="7.85546875" customWidth="1"/>
    <col min="29" max="29" width="13" customWidth="1"/>
    <col min="30" max="30" width="3.5703125" customWidth="1"/>
    <col min="31" max="31" width="11.5703125" customWidth="1"/>
    <col min="32" max="32" width="3.7109375" customWidth="1"/>
    <col min="33" max="33" width="12.140625" customWidth="1"/>
    <col min="34" max="34" width="3.85546875" customWidth="1"/>
    <col min="35" max="35" width="12.28515625" customWidth="1"/>
    <col min="36" max="36" width="4.42578125" customWidth="1"/>
    <col min="37" max="37" width="7.85546875" customWidth="1"/>
    <col min="38" max="38" width="13.28515625" customWidth="1"/>
    <col min="39" max="39" width="3.85546875" customWidth="1"/>
    <col min="40" max="40" width="12.85546875" customWidth="1"/>
    <col min="41" max="41" width="4.5703125" customWidth="1"/>
    <col min="42" max="42" width="11.85546875" customWidth="1"/>
    <col min="43" max="43" width="4.42578125" customWidth="1"/>
    <col min="44" max="44" width="13.5703125" customWidth="1"/>
    <col min="45" max="45" width="4.42578125" customWidth="1"/>
    <col min="46" max="46" width="7.5703125" customWidth="1"/>
    <col min="47" max="47" width="13.28515625" customWidth="1"/>
    <col min="48" max="48" width="4.42578125" customWidth="1"/>
    <col min="49" max="49" width="12.85546875" customWidth="1"/>
    <col min="50" max="50" width="4.42578125" customWidth="1"/>
    <col min="51" max="51" width="12.7109375" customWidth="1"/>
    <col min="52" max="52" width="4.42578125" customWidth="1"/>
    <col min="53" max="53" width="13.85546875" customWidth="1"/>
    <col min="54" max="55" width="5.140625" customWidth="1"/>
    <col min="56" max="56" width="13" customWidth="1"/>
    <col min="57" max="57" width="4.28515625" customWidth="1"/>
    <col min="58" max="58" width="12.42578125" customWidth="1"/>
    <col min="59" max="59" width="4.7109375" customWidth="1"/>
    <col min="60" max="60" width="13.5703125" customWidth="1"/>
    <col min="61" max="61" width="5.140625" customWidth="1"/>
    <col min="62" max="62" width="12.85546875" customWidth="1"/>
    <col min="63" max="63" width="5.140625" customWidth="1"/>
    <col min="64" max="64" width="6.5703125" customWidth="1"/>
    <col min="65" max="65" width="13" customWidth="1"/>
    <col min="66" max="66" width="4.5703125" customWidth="1"/>
    <col min="67" max="67" width="12.28515625" customWidth="1"/>
    <col min="68" max="68" width="4.85546875" customWidth="1"/>
    <col min="69" max="69" width="11.42578125" customWidth="1"/>
    <col min="70" max="70" width="5.140625" customWidth="1"/>
    <col min="71" max="71" width="12.140625" customWidth="1"/>
    <col min="72" max="72" width="4.7109375" customWidth="1"/>
    <col min="73" max="73" width="7.42578125" customWidth="1"/>
    <col min="74" max="74" width="13.7109375" customWidth="1"/>
    <col min="75" max="75" width="4" customWidth="1"/>
    <col min="76" max="76" width="11.7109375" customWidth="1"/>
    <col min="77" max="77" width="4.140625" customWidth="1"/>
    <col min="78" max="78" width="12.42578125" customWidth="1"/>
    <col min="79" max="79" width="3.5703125" customWidth="1"/>
    <col min="80" max="80" width="11.5703125" customWidth="1"/>
    <col min="81" max="81" width="3.7109375" customWidth="1"/>
    <col min="82" max="82" width="7.42578125" customWidth="1"/>
    <col min="83" max="83" width="13" customWidth="1"/>
    <col min="84" max="84" width="4.140625" customWidth="1"/>
    <col min="85" max="85" width="11.85546875" customWidth="1"/>
    <col min="86" max="86" width="4" customWidth="1"/>
    <col min="87" max="87" width="10.85546875" customWidth="1"/>
    <col min="88" max="88" width="4.42578125" customWidth="1"/>
    <col min="89" max="89" width="11.85546875" customWidth="1"/>
    <col min="90" max="90" width="4.42578125" customWidth="1"/>
    <col min="91" max="91" width="7.42578125" customWidth="1"/>
    <col min="92" max="92" width="13.28515625" customWidth="1"/>
    <col min="93" max="93" width="4.140625" customWidth="1"/>
    <col min="94" max="94" width="11.7109375" customWidth="1"/>
    <col min="95" max="95" width="5.140625" customWidth="1"/>
    <col min="96" max="96" width="11.42578125" customWidth="1"/>
    <col min="97" max="97" width="4.7109375" customWidth="1"/>
    <col min="98" max="98" width="13.7109375" customWidth="1"/>
    <col min="99" max="99" width="4.5703125" customWidth="1"/>
    <col min="100" max="100" width="7.140625" customWidth="1"/>
    <col min="101" max="101" width="12.140625" customWidth="1"/>
    <col min="102" max="102" width="4" customWidth="1"/>
    <col min="103" max="103" width="11.140625" customWidth="1"/>
    <col min="104" max="104" width="4.28515625" customWidth="1"/>
    <col min="105" max="105" width="10.7109375" customWidth="1"/>
    <col min="106" max="106" width="5.140625" customWidth="1"/>
    <col min="107" max="107" width="9.85546875" customWidth="1"/>
  </cols>
  <sheetData>
    <row r="1" spans="1:107" ht="47.2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107" ht="20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107" x14ac:dyDescent="0.25">
      <c r="A3" s="51" t="s">
        <v>0</v>
      </c>
      <c r="B3" s="52" t="s">
        <v>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4"/>
      <c r="CW3" s="55" t="s">
        <v>23</v>
      </c>
      <c r="CX3" s="56"/>
      <c r="CY3" s="56"/>
      <c r="CZ3" s="56"/>
      <c r="DA3" s="56"/>
      <c r="DB3" s="56"/>
      <c r="DC3" s="57"/>
    </row>
    <row r="4" spans="1:107" ht="21" customHeight="1" x14ac:dyDescent="0.25">
      <c r="A4" s="51"/>
      <c r="B4" s="63" t="s">
        <v>1</v>
      </c>
      <c r="C4" s="64"/>
      <c r="D4" s="64"/>
      <c r="E4" s="64"/>
      <c r="F4" s="64"/>
      <c r="G4" s="64"/>
      <c r="H4" s="64"/>
      <c r="I4" s="64"/>
      <c r="J4" s="64"/>
      <c r="K4" s="64" t="s">
        <v>2</v>
      </c>
      <c r="L4" s="64"/>
      <c r="M4" s="64"/>
      <c r="N4" s="64"/>
      <c r="O4" s="64"/>
      <c r="P4" s="64"/>
      <c r="Q4" s="64"/>
      <c r="R4" s="64"/>
      <c r="S4" s="64"/>
      <c r="T4" s="61" t="s">
        <v>3</v>
      </c>
      <c r="U4" s="62"/>
      <c r="V4" s="62"/>
      <c r="W4" s="62"/>
      <c r="X4" s="62"/>
      <c r="Y4" s="62"/>
      <c r="Z4" s="62"/>
      <c r="AA4" s="62"/>
      <c r="AB4" s="63"/>
      <c r="AC4" s="61" t="s">
        <v>4</v>
      </c>
      <c r="AD4" s="62"/>
      <c r="AE4" s="62"/>
      <c r="AF4" s="62"/>
      <c r="AG4" s="62"/>
      <c r="AH4" s="62"/>
      <c r="AI4" s="62"/>
      <c r="AJ4" s="62"/>
      <c r="AK4" s="63"/>
      <c r="AL4" s="61" t="s">
        <v>5</v>
      </c>
      <c r="AM4" s="62"/>
      <c r="AN4" s="62"/>
      <c r="AO4" s="62"/>
      <c r="AP4" s="62"/>
      <c r="AQ4" s="62"/>
      <c r="AR4" s="62"/>
      <c r="AS4" s="62"/>
      <c r="AT4" s="63"/>
      <c r="AU4" s="61" t="s">
        <v>6</v>
      </c>
      <c r="AV4" s="62"/>
      <c r="AW4" s="62"/>
      <c r="AX4" s="62"/>
      <c r="AY4" s="62"/>
      <c r="AZ4" s="62"/>
      <c r="BA4" s="62"/>
      <c r="BB4" s="62"/>
      <c r="BC4" s="63"/>
      <c r="BD4" s="61" t="s">
        <v>7</v>
      </c>
      <c r="BE4" s="62"/>
      <c r="BF4" s="62"/>
      <c r="BG4" s="62"/>
      <c r="BH4" s="62"/>
      <c r="BI4" s="62"/>
      <c r="BJ4" s="62"/>
      <c r="BK4" s="62"/>
      <c r="BL4" s="63"/>
      <c r="BM4" s="61" t="s">
        <v>8</v>
      </c>
      <c r="BN4" s="62"/>
      <c r="BO4" s="62"/>
      <c r="BP4" s="62"/>
      <c r="BQ4" s="62"/>
      <c r="BR4" s="62"/>
      <c r="BS4" s="62"/>
      <c r="BT4" s="62"/>
      <c r="BU4" s="63"/>
      <c r="BV4" s="61" t="s">
        <v>24</v>
      </c>
      <c r="BW4" s="62"/>
      <c r="BX4" s="62"/>
      <c r="BY4" s="62"/>
      <c r="BZ4" s="62"/>
      <c r="CA4" s="62"/>
      <c r="CB4" s="62"/>
      <c r="CC4" s="62"/>
      <c r="CD4" s="63"/>
      <c r="CE4" s="64" t="s">
        <v>25</v>
      </c>
      <c r="CF4" s="64"/>
      <c r="CG4" s="64"/>
      <c r="CH4" s="64"/>
      <c r="CI4" s="64"/>
      <c r="CJ4" s="64"/>
      <c r="CK4" s="64"/>
      <c r="CL4" s="64"/>
      <c r="CM4" s="64"/>
      <c r="CN4" s="64" t="s">
        <v>9</v>
      </c>
      <c r="CO4" s="64"/>
      <c r="CP4" s="64"/>
      <c r="CQ4" s="64"/>
      <c r="CR4" s="64"/>
      <c r="CS4" s="64"/>
      <c r="CT4" s="64"/>
      <c r="CU4" s="64"/>
      <c r="CV4" s="64"/>
      <c r="CW4" s="58"/>
      <c r="CX4" s="59"/>
      <c r="CY4" s="59"/>
      <c r="CZ4" s="59"/>
      <c r="DA4" s="59"/>
      <c r="DB4" s="59"/>
      <c r="DC4" s="60"/>
    </row>
    <row r="5" spans="1:107" s="1" customFormat="1" ht="57" customHeight="1" x14ac:dyDescent="0.2">
      <c r="A5" s="51"/>
      <c r="B5" s="10" t="s">
        <v>10</v>
      </c>
      <c r="C5" s="3" t="s">
        <v>15</v>
      </c>
      <c r="D5" s="2" t="s">
        <v>17</v>
      </c>
      <c r="E5" s="3" t="s">
        <v>15</v>
      </c>
      <c r="F5" s="2" t="s">
        <v>20</v>
      </c>
      <c r="G5" s="3" t="s">
        <v>15</v>
      </c>
      <c r="H5" s="2" t="s">
        <v>18</v>
      </c>
      <c r="I5" s="3" t="s">
        <v>15</v>
      </c>
      <c r="J5" s="5" t="s">
        <v>16</v>
      </c>
      <c r="K5" s="2" t="s">
        <v>10</v>
      </c>
      <c r="L5" s="3" t="s">
        <v>15</v>
      </c>
      <c r="M5" s="2" t="s">
        <v>17</v>
      </c>
      <c r="N5" s="3" t="s">
        <v>15</v>
      </c>
      <c r="O5" s="2" t="s">
        <v>19</v>
      </c>
      <c r="P5" s="3" t="s">
        <v>15</v>
      </c>
      <c r="Q5" s="2" t="s">
        <v>18</v>
      </c>
      <c r="R5" s="3" t="s">
        <v>15</v>
      </c>
      <c r="S5" s="5" t="s">
        <v>16</v>
      </c>
      <c r="T5" s="2" t="s">
        <v>10</v>
      </c>
      <c r="U5" s="3" t="s">
        <v>15</v>
      </c>
      <c r="V5" s="2" t="s">
        <v>17</v>
      </c>
      <c r="W5" s="3" t="s">
        <v>15</v>
      </c>
      <c r="X5" s="2" t="s">
        <v>20</v>
      </c>
      <c r="Y5" s="3" t="s">
        <v>15</v>
      </c>
      <c r="Z5" s="2" t="s">
        <v>18</v>
      </c>
      <c r="AA5" s="3" t="s">
        <v>15</v>
      </c>
      <c r="AB5" s="5" t="s">
        <v>16</v>
      </c>
      <c r="AC5" s="2" t="s">
        <v>10</v>
      </c>
      <c r="AD5" s="3" t="s">
        <v>15</v>
      </c>
      <c r="AE5" s="2" t="s">
        <v>17</v>
      </c>
      <c r="AF5" s="3" t="s">
        <v>15</v>
      </c>
      <c r="AG5" s="2" t="s">
        <v>20</v>
      </c>
      <c r="AH5" s="3" t="s">
        <v>15</v>
      </c>
      <c r="AI5" s="2" t="s">
        <v>18</v>
      </c>
      <c r="AJ5" s="3" t="s">
        <v>15</v>
      </c>
      <c r="AK5" s="5" t="s">
        <v>16</v>
      </c>
      <c r="AL5" s="2" t="s">
        <v>10</v>
      </c>
      <c r="AM5" s="3" t="s">
        <v>15</v>
      </c>
      <c r="AN5" s="2" t="s">
        <v>17</v>
      </c>
      <c r="AO5" s="3" t="s">
        <v>15</v>
      </c>
      <c r="AP5" s="2" t="s">
        <v>20</v>
      </c>
      <c r="AQ5" s="3" t="s">
        <v>15</v>
      </c>
      <c r="AR5" s="2" t="s">
        <v>18</v>
      </c>
      <c r="AS5" s="3" t="s">
        <v>15</v>
      </c>
      <c r="AT5" s="5" t="s">
        <v>16</v>
      </c>
      <c r="AU5" s="2" t="s">
        <v>10</v>
      </c>
      <c r="AV5" s="3" t="s">
        <v>15</v>
      </c>
      <c r="AW5" s="2" t="s">
        <v>17</v>
      </c>
      <c r="AX5" s="3" t="s">
        <v>15</v>
      </c>
      <c r="AY5" s="2" t="s">
        <v>20</v>
      </c>
      <c r="AZ5" s="3" t="s">
        <v>15</v>
      </c>
      <c r="BA5" s="2" t="s">
        <v>18</v>
      </c>
      <c r="BB5" s="3" t="s">
        <v>15</v>
      </c>
      <c r="BC5" s="5" t="s">
        <v>16</v>
      </c>
      <c r="BD5" s="2" t="s">
        <v>10</v>
      </c>
      <c r="BE5" s="3" t="s">
        <v>15</v>
      </c>
      <c r="BF5" s="2" t="s">
        <v>17</v>
      </c>
      <c r="BG5" s="3" t="s">
        <v>15</v>
      </c>
      <c r="BH5" s="2" t="s">
        <v>20</v>
      </c>
      <c r="BI5" s="3" t="s">
        <v>15</v>
      </c>
      <c r="BJ5" s="2" t="s">
        <v>18</v>
      </c>
      <c r="BK5" s="3" t="s">
        <v>15</v>
      </c>
      <c r="BL5" s="5" t="s">
        <v>16</v>
      </c>
      <c r="BM5" s="2" t="s">
        <v>10</v>
      </c>
      <c r="BN5" s="3" t="s">
        <v>15</v>
      </c>
      <c r="BO5" s="2" t="s">
        <v>17</v>
      </c>
      <c r="BP5" s="3" t="s">
        <v>15</v>
      </c>
      <c r="BQ5" s="2" t="s">
        <v>20</v>
      </c>
      <c r="BR5" s="3" t="s">
        <v>15</v>
      </c>
      <c r="BS5" s="2" t="s">
        <v>18</v>
      </c>
      <c r="BT5" s="3" t="s">
        <v>15</v>
      </c>
      <c r="BU5" s="5" t="s">
        <v>16</v>
      </c>
      <c r="BV5" s="2" t="s">
        <v>10</v>
      </c>
      <c r="BW5" s="3" t="s">
        <v>15</v>
      </c>
      <c r="BX5" s="2" t="s">
        <v>17</v>
      </c>
      <c r="BY5" s="3" t="s">
        <v>15</v>
      </c>
      <c r="BZ5" s="2" t="s">
        <v>20</v>
      </c>
      <c r="CA5" s="3" t="s">
        <v>15</v>
      </c>
      <c r="CB5" s="2" t="s">
        <v>18</v>
      </c>
      <c r="CC5" s="3" t="s">
        <v>15</v>
      </c>
      <c r="CD5" s="5" t="s">
        <v>16</v>
      </c>
      <c r="CE5" s="2" t="s">
        <v>10</v>
      </c>
      <c r="CF5" s="3" t="s">
        <v>15</v>
      </c>
      <c r="CG5" s="2" t="s">
        <v>17</v>
      </c>
      <c r="CH5" s="3" t="s">
        <v>15</v>
      </c>
      <c r="CI5" s="2" t="s">
        <v>19</v>
      </c>
      <c r="CJ5" s="3" t="s">
        <v>15</v>
      </c>
      <c r="CK5" s="2" t="s">
        <v>18</v>
      </c>
      <c r="CL5" s="3" t="s">
        <v>15</v>
      </c>
      <c r="CM5" s="5" t="s">
        <v>16</v>
      </c>
      <c r="CN5" s="2" t="s">
        <v>10</v>
      </c>
      <c r="CO5" s="3" t="s">
        <v>15</v>
      </c>
      <c r="CP5" s="2" t="s">
        <v>17</v>
      </c>
      <c r="CQ5" s="3" t="s">
        <v>15</v>
      </c>
      <c r="CR5" s="2" t="s">
        <v>19</v>
      </c>
      <c r="CS5" s="3" t="s">
        <v>15</v>
      </c>
      <c r="CT5" s="2" t="s">
        <v>18</v>
      </c>
      <c r="CU5" s="3" t="s">
        <v>15</v>
      </c>
      <c r="CV5" s="5" t="s">
        <v>16</v>
      </c>
      <c r="CW5" s="2" t="s">
        <v>17</v>
      </c>
      <c r="CX5" s="3" t="s">
        <v>15</v>
      </c>
      <c r="CY5" s="2" t="s">
        <v>19</v>
      </c>
      <c r="CZ5" s="3" t="s">
        <v>15</v>
      </c>
      <c r="DA5" s="2" t="s">
        <v>18</v>
      </c>
      <c r="DB5" s="3" t="s">
        <v>15</v>
      </c>
      <c r="DC5" s="5" t="s">
        <v>16</v>
      </c>
    </row>
    <row r="6" spans="1:107" x14ac:dyDescent="0.25">
      <c r="A6" s="2" t="s">
        <v>11</v>
      </c>
      <c r="B6" s="7">
        <v>0</v>
      </c>
      <c r="C6" s="4">
        <v>2</v>
      </c>
      <c r="D6" s="8">
        <v>0.05</v>
      </c>
      <c r="E6" s="4">
        <v>1</v>
      </c>
      <c r="F6" s="8">
        <v>0.35</v>
      </c>
      <c r="G6" s="4">
        <v>3</v>
      </c>
      <c r="H6" s="8">
        <v>7.4999999999999997E-2</v>
      </c>
      <c r="I6" s="4">
        <v>1</v>
      </c>
      <c r="J6" s="16">
        <f>C6+E6+G6+I6</f>
        <v>7</v>
      </c>
      <c r="K6" s="8">
        <v>7.2999999999999995E-2</v>
      </c>
      <c r="L6" s="4">
        <v>2</v>
      </c>
      <c r="M6" s="8">
        <v>0.14599999999999999</v>
      </c>
      <c r="N6" s="4">
        <v>2</v>
      </c>
      <c r="O6" s="8">
        <v>0.24399999999999999</v>
      </c>
      <c r="P6" s="4">
        <v>2</v>
      </c>
      <c r="Q6" s="8">
        <v>9.8000000000000004E-2</v>
      </c>
      <c r="R6" s="4">
        <v>3</v>
      </c>
      <c r="S6" s="6">
        <f>L6+N6+P6+R6</f>
        <v>9</v>
      </c>
      <c r="T6" s="8">
        <v>0.11799999999999999</v>
      </c>
      <c r="U6" s="4">
        <v>0</v>
      </c>
      <c r="V6" s="8">
        <v>5.8999999999999997E-2</v>
      </c>
      <c r="W6" s="4">
        <v>0</v>
      </c>
      <c r="X6" s="8">
        <v>0.23499999999999999</v>
      </c>
      <c r="Y6" s="4">
        <v>2</v>
      </c>
      <c r="Z6" s="7">
        <v>0</v>
      </c>
      <c r="AA6" s="4">
        <v>0</v>
      </c>
      <c r="AB6" s="18">
        <f>U6+W6+Y6+AA6</f>
        <v>2</v>
      </c>
      <c r="AC6" s="7">
        <v>0</v>
      </c>
      <c r="AD6" s="4">
        <v>1</v>
      </c>
      <c r="AE6" s="7">
        <v>0</v>
      </c>
      <c r="AF6" s="4">
        <v>1</v>
      </c>
      <c r="AG6" s="8">
        <v>0.29399999999999998</v>
      </c>
      <c r="AH6" s="4">
        <v>2</v>
      </c>
      <c r="AI6" s="8">
        <v>5.8999999999999997E-2</v>
      </c>
      <c r="AJ6" s="4">
        <v>1</v>
      </c>
      <c r="AK6" s="16">
        <f>AD6+AF6+AH6+AJ6</f>
        <v>5</v>
      </c>
      <c r="AL6" s="7">
        <v>0</v>
      </c>
      <c r="AM6" s="4">
        <v>1</v>
      </c>
      <c r="AN6" s="7">
        <v>0</v>
      </c>
      <c r="AO6" s="4">
        <v>1</v>
      </c>
      <c r="AP6" s="8">
        <v>0.52</v>
      </c>
      <c r="AQ6" s="4">
        <v>3</v>
      </c>
      <c r="AR6" s="8">
        <v>0.2</v>
      </c>
      <c r="AS6" s="4">
        <v>2</v>
      </c>
      <c r="AT6" s="17">
        <f>AM6+AO6+AQ6+AS6</f>
        <v>7</v>
      </c>
      <c r="AU6" s="7">
        <v>0</v>
      </c>
      <c r="AV6" s="4">
        <v>1</v>
      </c>
      <c r="AW6" s="7">
        <v>0</v>
      </c>
      <c r="AX6" s="4">
        <v>1</v>
      </c>
      <c r="AY6" s="8">
        <v>0.318</v>
      </c>
      <c r="AZ6" s="4">
        <v>2</v>
      </c>
      <c r="BA6" s="7">
        <v>0</v>
      </c>
      <c r="BB6" s="4">
        <v>0</v>
      </c>
      <c r="BC6" s="16">
        <f>AV6+AX6+AZ6+BB6</f>
        <v>4</v>
      </c>
      <c r="BD6" s="4"/>
      <c r="BE6" s="4"/>
      <c r="BF6" s="4"/>
      <c r="BG6" s="4"/>
      <c r="BH6" s="4"/>
      <c r="BI6" s="4"/>
      <c r="BJ6" s="4"/>
      <c r="BK6" s="4"/>
      <c r="BL6" s="6">
        <v>4.3</v>
      </c>
      <c r="BM6" s="4"/>
      <c r="BN6" s="4"/>
      <c r="BO6" s="4"/>
      <c r="BP6" s="4"/>
      <c r="BQ6" s="4"/>
      <c r="BR6" s="4"/>
      <c r="BS6" s="4"/>
      <c r="BT6" s="4"/>
      <c r="BU6" s="6">
        <v>1.5</v>
      </c>
      <c r="BV6" s="4"/>
      <c r="BW6" s="4"/>
      <c r="BX6" s="4"/>
      <c r="BY6" s="4"/>
      <c r="BZ6" s="4"/>
      <c r="CA6" s="4"/>
      <c r="CB6" s="4"/>
      <c r="CC6" s="4"/>
      <c r="CD6" s="6">
        <v>4.3</v>
      </c>
      <c r="CE6" s="4"/>
      <c r="CF6" s="4"/>
      <c r="CG6" s="4"/>
      <c r="CH6" s="4"/>
      <c r="CI6" s="4"/>
      <c r="CJ6" s="4"/>
      <c r="CK6" s="4"/>
      <c r="CL6" s="4"/>
      <c r="CM6" s="6">
        <v>4</v>
      </c>
      <c r="CN6" s="4"/>
      <c r="CO6" s="4"/>
      <c r="CP6" s="4"/>
      <c r="CQ6" s="4"/>
      <c r="CR6" s="4"/>
      <c r="CS6" s="4"/>
      <c r="CT6" s="4"/>
      <c r="CU6" s="4"/>
      <c r="CV6" s="6">
        <v>5</v>
      </c>
      <c r="CW6" s="8">
        <v>0.115</v>
      </c>
      <c r="CX6" s="4">
        <v>3</v>
      </c>
      <c r="CY6" s="8">
        <v>0.33500000000000002</v>
      </c>
      <c r="CZ6" s="4">
        <v>4</v>
      </c>
      <c r="DA6" s="8">
        <v>8.1000000000000003E-2</v>
      </c>
      <c r="DB6" s="4">
        <v>2</v>
      </c>
      <c r="DC6" s="16">
        <f>CX6+CZ6+DB6</f>
        <v>9</v>
      </c>
    </row>
    <row r="7" spans="1:107" x14ac:dyDescent="0.25">
      <c r="A7" s="2" t="s">
        <v>13</v>
      </c>
      <c r="B7" s="7">
        <v>0</v>
      </c>
      <c r="C7" s="4">
        <v>2</v>
      </c>
      <c r="D7" s="8">
        <v>4.7E-2</v>
      </c>
      <c r="E7" s="4">
        <v>2</v>
      </c>
      <c r="F7" s="8">
        <v>0.42899999999999999</v>
      </c>
      <c r="G7" s="4">
        <v>4</v>
      </c>
      <c r="H7" s="8">
        <v>0.28599999999999998</v>
      </c>
      <c r="I7" s="4">
        <v>5</v>
      </c>
      <c r="J7" s="17">
        <f>C7+E7+G7+I7</f>
        <v>13</v>
      </c>
      <c r="K7" s="7">
        <v>0</v>
      </c>
      <c r="L7" s="4">
        <v>4</v>
      </c>
      <c r="M7" s="8">
        <v>0.13600000000000001</v>
      </c>
      <c r="N7" s="4">
        <v>3</v>
      </c>
      <c r="O7" s="8">
        <v>0.318</v>
      </c>
      <c r="P7" s="4">
        <v>5</v>
      </c>
      <c r="Q7" s="8">
        <v>0.22700000000000001</v>
      </c>
      <c r="R7" s="4">
        <v>4</v>
      </c>
      <c r="S7" s="6">
        <f>L7+N7+P7+R7</f>
        <v>16</v>
      </c>
      <c r="T7" s="4"/>
      <c r="U7" s="4"/>
      <c r="V7" s="4"/>
      <c r="W7" s="4"/>
      <c r="X7" s="4"/>
      <c r="Y7" s="4"/>
      <c r="Z7" s="4"/>
      <c r="AA7" s="4"/>
      <c r="AB7" s="6">
        <v>3.5</v>
      </c>
      <c r="AC7" s="4"/>
      <c r="AD7" s="4"/>
      <c r="AE7" s="4"/>
      <c r="AF7" s="4"/>
      <c r="AG7" s="4"/>
      <c r="AH7" s="4"/>
      <c r="AI7" s="4"/>
      <c r="AJ7" s="4"/>
      <c r="AK7" s="6">
        <v>5.75</v>
      </c>
      <c r="AL7" s="7">
        <v>0</v>
      </c>
      <c r="AM7" s="4">
        <v>1</v>
      </c>
      <c r="AN7" s="7">
        <v>0</v>
      </c>
      <c r="AO7" s="4">
        <v>1</v>
      </c>
      <c r="AP7" s="8">
        <v>0.16700000000000001</v>
      </c>
      <c r="AQ7" s="4">
        <v>2</v>
      </c>
      <c r="AR7" s="8">
        <v>0.66700000000000004</v>
      </c>
      <c r="AS7" s="4">
        <v>3</v>
      </c>
      <c r="AT7" s="17">
        <f>AM7+AO7+AQ7+AS7</f>
        <v>7</v>
      </c>
      <c r="AU7" s="7">
        <v>0</v>
      </c>
      <c r="AV7" s="4">
        <v>1</v>
      </c>
      <c r="AW7" s="7">
        <v>0</v>
      </c>
      <c r="AX7" s="4">
        <v>1</v>
      </c>
      <c r="AY7" s="8">
        <v>0.5</v>
      </c>
      <c r="AZ7" s="4">
        <v>3</v>
      </c>
      <c r="BA7" s="8">
        <v>0.25</v>
      </c>
      <c r="BB7" s="4">
        <v>1</v>
      </c>
      <c r="BC7" s="17">
        <f>AV7+AX7+AZ7+BB7</f>
        <v>6</v>
      </c>
      <c r="BD7" s="7">
        <v>0</v>
      </c>
      <c r="BE7" s="4">
        <v>1</v>
      </c>
      <c r="BF7" s="7">
        <v>0</v>
      </c>
      <c r="BG7" s="4">
        <v>1</v>
      </c>
      <c r="BH7" s="8">
        <v>0.61499999999999999</v>
      </c>
      <c r="BI7" s="4">
        <v>3</v>
      </c>
      <c r="BJ7" s="8">
        <v>0.154</v>
      </c>
      <c r="BK7" s="4">
        <v>1</v>
      </c>
      <c r="BL7" s="17">
        <f>BE7+BG7+BI7+BK7</f>
        <v>6</v>
      </c>
      <c r="BM7" s="4"/>
      <c r="BN7" s="4"/>
      <c r="BO7" s="4"/>
      <c r="BP7" s="4"/>
      <c r="BQ7" s="4"/>
      <c r="BR7" s="4"/>
      <c r="BS7" s="4"/>
      <c r="BT7" s="4"/>
      <c r="BU7" s="6">
        <v>1.5</v>
      </c>
      <c r="BV7" s="7">
        <v>0</v>
      </c>
      <c r="BW7" s="4">
        <v>2</v>
      </c>
      <c r="BX7" s="7">
        <v>0.188</v>
      </c>
      <c r="BY7" s="4">
        <v>0</v>
      </c>
      <c r="BZ7" s="8">
        <v>0.125</v>
      </c>
      <c r="CA7" s="4">
        <v>1</v>
      </c>
      <c r="CB7" s="7">
        <v>0</v>
      </c>
      <c r="CC7" s="4">
        <v>0</v>
      </c>
      <c r="CD7" s="18">
        <f>BW7+BY7+CA7+CC7</f>
        <v>3</v>
      </c>
      <c r="CE7" s="4"/>
      <c r="CF7" s="4"/>
      <c r="CG7" s="4"/>
      <c r="CH7" s="4"/>
      <c r="CI7" s="4"/>
      <c r="CJ7" s="4"/>
      <c r="CK7" s="4"/>
      <c r="CL7" s="4"/>
      <c r="CM7" s="6">
        <v>4</v>
      </c>
      <c r="CN7" s="4"/>
      <c r="CO7" s="4"/>
      <c r="CP7" s="4"/>
      <c r="CQ7" s="4"/>
      <c r="CR7" s="4"/>
      <c r="CS7" s="4"/>
      <c r="CT7" s="4"/>
      <c r="CU7" s="4"/>
      <c r="CV7" s="6">
        <v>5</v>
      </c>
      <c r="CW7" s="8">
        <v>0.14599999999999999</v>
      </c>
      <c r="CX7" s="4">
        <v>1</v>
      </c>
      <c r="CY7" s="8">
        <v>0.40400000000000003</v>
      </c>
      <c r="CZ7" s="4">
        <v>5</v>
      </c>
      <c r="DA7" s="8">
        <v>0.21299999999999999</v>
      </c>
      <c r="DB7" s="4">
        <v>5</v>
      </c>
      <c r="DC7" s="17">
        <f>CX7+CZ7+DB7</f>
        <v>11</v>
      </c>
    </row>
    <row r="8" spans="1:107" x14ac:dyDescent="0.25">
      <c r="A8" s="2" t="s">
        <v>12</v>
      </c>
      <c r="B8" s="8">
        <v>5.1999999999999998E-2</v>
      </c>
      <c r="C8" s="4">
        <v>1</v>
      </c>
      <c r="D8" s="7">
        <v>0</v>
      </c>
      <c r="E8" s="4">
        <v>4</v>
      </c>
      <c r="F8" s="8">
        <v>0.44700000000000001</v>
      </c>
      <c r="G8" s="4">
        <v>5</v>
      </c>
      <c r="H8" s="8">
        <v>0.105</v>
      </c>
      <c r="I8" s="4">
        <v>3</v>
      </c>
      <c r="J8" s="17">
        <f>C8+E8+G8+I8</f>
        <v>13</v>
      </c>
      <c r="K8" s="8">
        <v>2.7E-2</v>
      </c>
      <c r="L8" s="4">
        <v>3</v>
      </c>
      <c r="M8" s="8">
        <v>0.108</v>
      </c>
      <c r="N8" s="4">
        <v>4</v>
      </c>
      <c r="O8" s="8">
        <v>0.29699999999999999</v>
      </c>
      <c r="P8" s="4">
        <v>3</v>
      </c>
      <c r="Q8" s="8">
        <v>0.29699999999999999</v>
      </c>
      <c r="R8" s="4">
        <v>5</v>
      </c>
      <c r="S8" s="6">
        <f>L8+N8+P8+R8</f>
        <v>15</v>
      </c>
      <c r="T8" s="7">
        <v>0</v>
      </c>
      <c r="U8" s="4">
        <v>2</v>
      </c>
      <c r="V8" s="7">
        <v>0</v>
      </c>
      <c r="W8" s="4">
        <v>1</v>
      </c>
      <c r="X8" s="8">
        <v>0.125</v>
      </c>
      <c r="Y8" s="4">
        <v>1</v>
      </c>
      <c r="Z8" s="8">
        <v>0.19</v>
      </c>
      <c r="AA8" s="4">
        <v>1</v>
      </c>
      <c r="AB8" s="16">
        <f>U8+W8+Y8+AA8</f>
        <v>5</v>
      </c>
      <c r="AC8" s="7">
        <v>0</v>
      </c>
      <c r="AD8" s="4">
        <v>1</v>
      </c>
      <c r="AE8" s="7">
        <v>0</v>
      </c>
      <c r="AF8" s="4">
        <v>1</v>
      </c>
      <c r="AG8" s="8">
        <v>0.375</v>
      </c>
      <c r="AH8" s="4">
        <v>3</v>
      </c>
      <c r="AI8" s="7">
        <v>0</v>
      </c>
      <c r="AJ8" s="4">
        <v>0</v>
      </c>
      <c r="AK8" s="16">
        <f>AD8+AF8+AH8+AJ8</f>
        <v>5</v>
      </c>
      <c r="AL8" s="4"/>
      <c r="AM8" s="4"/>
      <c r="AN8" s="4"/>
      <c r="AO8" s="4"/>
      <c r="AP8" s="4"/>
      <c r="AQ8" s="4"/>
      <c r="AR8" s="4"/>
      <c r="AS8" s="4"/>
      <c r="AT8" s="6">
        <v>5.3</v>
      </c>
      <c r="AU8" s="4"/>
      <c r="AV8" s="4"/>
      <c r="AW8" s="4"/>
      <c r="AX8" s="4"/>
      <c r="AY8" s="4"/>
      <c r="AZ8" s="4"/>
      <c r="BA8" s="4"/>
      <c r="BB8" s="4"/>
      <c r="BC8" s="6">
        <v>4</v>
      </c>
      <c r="BD8" s="4"/>
      <c r="BE8" s="4"/>
      <c r="BF8" s="4"/>
      <c r="BG8" s="4"/>
      <c r="BH8" s="4"/>
      <c r="BI8" s="4"/>
      <c r="BJ8" s="4"/>
      <c r="BK8" s="4"/>
      <c r="BL8" s="6">
        <v>4.3</v>
      </c>
      <c r="BM8" s="8">
        <v>0.16700000000000001</v>
      </c>
      <c r="BN8" s="4">
        <v>1</v>
      </c>
      <c r="BO8" s="8">
        <v>0.16700000000000001</v>
      </c>
      <c r="BP8" s="4">
        <v>0</v>
      </c>
      <c r="BQ8" s="8">
        <v>0.16700000000000001</v>
      </c>
      <c r="BR8" s="4">
        <v>0</v>
      </c>
      <c r="BS8" s="7">
        <v>0</v>
      </c>
      <c r="BT8" s="4">
        <v>0</v>
      </c>
      <c r="BU8" s="18">
        <f>BN8+BP8+BR8+BT8</f>
        <v>1</v>
      </c>
      <c r="BV8" s="4"/>
      <c r="BW8" s="4"/>
      <c r="BX8" s="4"/>
      <c r="BY8" s="4"/>
      <c r="BZ8" s="4"/>
      <c r="CA8" s="4"/>
      <c r="CB8" s="4"/>
      <c r="CC8" s="4"/>
      <c r="CD8" s="6">
        <v>4.3</v>
      </c>
      <c r="CE8" s="4"/>
      <c r="CF8" s="4"/>
      <c r="CG8" s="4"/>
      <c r="CH8" s="4"/>
      <c r="CI8" s="4"/>
      <c r="CJ8" s="4"/>
      <c r="CK8" s="4"/>
      <c r="CL8" s="4"/>
      <c r="CM8" s="6">
        <v>4</v>
      </c>
      <c r="CN8" s="8">
        <v>0.222</v>
      </c>
      <c r="CO8" s="4">
        <v>1</v>
      </c>
      <c r="CP8" s="7">
        <v>0</v>
      </c>
      <c r="CQ8" s="4">
        <v>1</v>
      </c>
      <c r="CR8" s="8">
        <v>0.33300000000000002</v>
      </c>
      <c r="CS8" s="4">
        <v>3</v>
      </c>
      <c r="CT8" s="7">
        <v>0</v>
      </c>
      <c r="CU8" s="4">
        <v>0</v>
      </c>
      <c r="CV8" s="16">
        <f>CO8+CQ8+CS8+CU8</f>
        <v>5</v>
      </c>
      <c r="CW8" s="8">
        <v>0.10100000000000001</v>
      </c>
      <c r="CX8" s="4">
        <v>4</v>
      </c>
      <c r="CY8" s="8">
        <v>0.30399999999999999</v>
      </c>
      <c r="CZ8" s="4">
        <v>3</v>
      </c>
      <c r="DA8" s="8">
        <v>0.10100000000000001</v>
      </c>
      <c r="DB8" s="4">
        <v>3</v>
      </c>
      <c r="DC8" s="16">
        <f>CX8+CZ8+DB8</f>
        <v>10</v>
      </c>
    </row>
    <row r="9" spans="1:107" ht="25.5" x14ac:dyDescent="0.25">
      <c r="A9" s="2" t="s">
        <v>14</v>
      </c>
      <c r="B9" s="8">
        <v>8.6999999999999994E-2</v>
      </c>
      <c r="C9" s="4">
        <v>0</v>
      </c>
      <c r="D9" s="8">
        <v>4.2999999999999997E-2</v>
      </c>
      <c r="E9" s="4">
        <v>3</v>
      </c>
      <c r="F9" s="8">
        <v>0.17399999999999999</v>
      </c>
      <c r="G9" s="4">
        <v>1</v>
      </c>
      <c r="H9" s="8">
        <v>0.10100000000000001</v>
      </c>
      <c r="I9" s="4">
        <v>2</v>
      </c>
      <c r="J9" s="16">
        <f>C9+E9+G9+I9</f>
        <v>6</v>
      </c>
      <c r="K9" s="8">
        <v>0.308</v>
      </c>
      <c r="L9" s="4">
        <v>0</v>
      </c>
      <c r="M9" s="8">
        <v>0.16900000000000001</v>
      </c>
      <c r="N9" s="4">
        <v>1</v>
      </c>
      <c r="O9" s="8">
        <v>0.30099999999999999</v>
      </c>
      <c r="P9" s="4">
        <v>4</v>
      </c>
      <c r="Q9" s="8">
        <v>4.5999999999999999E-2</v>
      </c>
      <c r="R9" s="4">
        <v>2</v>
      </c>
      <c r="S9" s="6">
        <f>L9+N9+P9+R9</f>
        <v>7</v>
      </c>
      <c r="T9" s="8">
        <v>4.7E-2</v>
      </c>
      <c r="U9" s="4">
        <v>1</v>
      </c>
      <c r="V9" s="7">
        <v>0</v>
      </c>
      <c r="W9" s="4">
        <v>1</v>
      </c>
      <c r="X9" s="7">
        <v>0</v>
      </c>
      <c r="Y9" s="4">
        <v>0</v>
      </c>
      <c r="Z9" s="7">
        <v>0</v>
      </c>
      <c r="AA9" s="4">
        <v>0</v>
      </c>
      <c r="AB9" s="18">
        <f>U9+W9+Y9+AA9</f>
        <v>2</v>
      </c>
      <c r="AC9" s="8">
        <v>0.219</v>
      </c>
      <c r="AD9" s="4">
        <v>0</v>
      </c>
      <c r="AE9" s="7">
        <v>0</v>
      </c>
      <c r="AF9" s="4">
        <v>1</v>
      </c>
      <c r="AG9" s="8">
        <v>0.219</v>
      </c>
      <c r="AH9" s="4">
        <v>1</v>
      </c>
      <c r="AI9" s="8">
        <v>9.2999999999999999E-2</v>
      </c>
      <c r="AJ9" s="4">
        <v>2</v>
      </c>
      <c r="AK9" s="16">
        <f>AD9+AF9+AH9+AJ9</f>
        <v>4</v>
      </c>
      <c r="AL9" s="8">
        <v>0.3</v>
      </c>
      <c r="AM9" s="4">
        <v>0</v>
      </c>
      <c r="AN9" s="8">
        <v>0.3</v>
      </c>
      <c r="AO9" s="4">
        <v>0</v>
      </c>
      <c r="AP9" s="8">
        <v>0.1</v>
      </c>
      <c r="AQ9" s="4">
        <v>1</v>
      </c>
      <c r="AR9" s="8">
        <v>0.1</v>
      </c>
      <c r="AS9" s="4">
        <v>1</v>
      </c>
      <c r="AT9" s="18">
        <f>AM9+AO9+AQ9+AS9</f>
        <v>2</v>
      </c>
      <c r="AU9" s="7">
        <v>0</v>
      </c>
      <c r="AV9" s="4">
        <v>1</v>
      </c>
      <c r="AW9" s="8">
        <v>4.8000000000000001E-2</v>
      </c>
      <c r="AX9" s="4">
        <v>0</v>
      </c>
      <c r="AY9" s="8">
        <v>9.5000000000000001E-2</v>
      </c>
      <c r="AZ9" s="4">
        <v>1</v>
      </c>
      <c r="BA9" s="7">
        <v>0</v>
      </c>
      <c r="BB9" s="4">
        <v>0</v>
      </c>
      <c r="BC9" s="18">
        <f>AV9+AX9+AZ9+BB9</f>
        <v>2</v>
      </c>
      <c r="BD9" s="20">
        <v>0.55600000000000005</v>
      </c>
      <c r="BE9" s="4">
        <v>0</v>
      </c>
      <c r="BF9" s="7">
        <v>0</v>
      </c>
      <c r="BG9" s="4">
        <v>1</v>
      </c>
      <c r="BH9" s="20">
        <v>0.222</v>
      </c>
      <c r="BI9" s="4">
        <v>1</v>
      </c>
      <c r="BJ9" s="7">
        <v>0</v>
      </c>
      <c r="BK9" s="4">
        <v>0</v>
      </c>
      <c r="BL9" s="21">
        <f>BE9+BG9+BI9+BK9</f>
        <v>2</v>
      </c>
      <c r="BM9" s="8">
        <v>0.25</v>
      </c>
      <c r="BN9" s="4">
        <v>0</v>
      </c>
      <c r="BO9" s="7">
        <v>0</v>
      </c>
      <c r="BP9" s="4">
        <v>1</v>
      </c>
      <c r="BQ9" s="8">
        <v>0.25</v>
      </c>
      <c r="BR9" s="4">
        <v>1</v>
      </c>
      <c r="BS9" s="7">
        <v>0</v>
      </c>
      <c r="BT9" s="4">
        <v>0</v>
      </c>
      <c r="BU9" s="18">
        <f>BN9+BP9+BR9+BT9</f>
        <v>2</v>
      </c>
      <c r="BV9" s="8">
        <v>0.16700000000000001</v>
      </c>
      <c r="BW9" s="4">
        <v>0</v>
      </c>
      <c r="BX9" s="8">
        <v>6.7000000000000004E-2</v>
      </c>
      <c r="BY9" s="4">
        <v>1</v>
      </c>
      <c r="BZ9" s="8">
        <v>0.13300000000000001</v>
      </c>
      <c r="CA9" s="4">
        <v>2</v>
      </c>
      <c r="CB9" s="8">
        <v>3.3000000000000002E-2</v>
      </c>
      <c r="CC9" s="4">
        <v>1</v>
      </c>
      <c r="CD9" s="16">
        <f>BW9+BY9+CA9+CC9</f>
        <v>4</v>
      </c>
      <c r="CE9" s="7">
        <v>0</v>
      </c>
      <c r="CF9" s="4">
        <v>1</v>
      </c>
      <c r="CG9" s="7">
        <v>0</v>
      </c>
      <c r="CH9" s="4">
        <v>1</v>
      </c>
      <c r="CI9" s="8">
        <v>1</v>
      </c>
      <c r="CJ9" s="4">
        <v>2</v>
      </c>
      <c r="CK9" s="7">
        <v>0</v>
      </c>
      <c r="CL9" s="4">
        <v>0</v>
      </c>
      <c r="CM9" s="16">
        <f>CF9+CH9+CJ9+CL9</f>
        <v>4</v>
      </c>
      <c r="CN9" s="8">
        <v>0.42899999999999999</v>
      </c>
      <c r="CO9" s="4">
        <v>0</v>
      </c>
      <c r="CP9" s="7">
        <v>0</v>
      </c>
      <c r="CQ9" s="4">
        <v>1</v>
      </c>
      <c r="CR9" s="8">
        <v>0.28599999999999998</v>
      </c>
      <c r="CS9" s="4">
        <v>2</v>
      </c>
      <c r="CT9" s="8">
        <v>0.14299999999999999</v>
      </c>
      <c r="CU9" s="4">
        <v>1</v>
      </c>
      <c r="CV9" s="16">
        <f>CO9+CQ9+CS9+CU9</f>
        <v>4</v>
      </c>
      <c r="CW9" s="8">
        <v>0.182</v>
      </c>
      <c r="CX9" s="4">
        <v>0</v>
      </c>
      <c r="CY9" s="8">
        <v>0.20300000000000001</v>
      </c>
      <c r="CZ9" s="4">
        <v>1</v>
      </c>
      <c r="DA9" s="8">
        <v>6.5000000000000002E-2</v>
      </c>
      <c r="DB9" s="4">
        <v>1</v>
      </c>
      <c r="DC9" s="18">
        <f>CX9+CZ9+DB9</f>
        <v>2</v>
      </c>
    </row>
    <row r="10" spans="1:107" ht="25.5" x14ac:dyDescent="0.25">
      <c r="A10" s="12" t="s">
        <v>26</v>
      </c>
      <c r="B10" s="13">
        <v>0</v>
      </c>
      <c r="C10" s="4">
        <v>2</v>
      </c>
      <c r="D10" s="14">
        <v>6.5000000000000002E-2</v>
      </c>
      <c r="E10" s="4">
        <v>0</v>
      </c>
      <c r="F10" s="14">
        <v>0.25800000000000001</v>
      </c>
      <c r="G10" s="4">
        <v>2</v>
      </c>
      <c r="H10" s="14">
        <v>0.25800000000000001</v>
      </c>
      <c r="I10" s="4">
        <v>4</v>
      </c>
      <c r="J10" s="16">
        <f>C10+E10+G10+I10</f>
        <v>8</v>
      </c>
      <c r="K10" s="8">
        <v>9.4E-2</v>
      </c>
      <c r="L10" s="4">
        <v>1</v>
      </c>
      <c r="M10" s="8">
        <v>0.25</v>
      </c>
      <c r="N10" s="4">
        <v>0</v>
      </c>
      <c r="O10" s="8">
        <v>0.125</v>
      </c>
      <c r="P10" s="4">
        <v>1</v>
      </c>
      <c r="Q10" s="8">
        <v>3.1E-2</v>
      </c>
      <c r="R10" s="4">
        <v>1</v>
      </c>
      <c r="S10" s="6">
        <f>L10+N10+P10+R10</f>
        <v>3</v>
      </c>
      <c r="T10" s="7">
        <v>0</v>
      </c>
      <c r="U10" s="4">
        <v>2</v>
      </c>
      <c r="V10" s="7">
        <v>0</v>
      </c>
      <c r="W10" s="4">
        <v>1</v>
      </c>
      <c r="X10" s="8">
        <v>0.25</v>
      </c>
      <c r="Y10" s="4">
        <v>3</v>
      </c>
      <c r="Z10" s="7">
        <v>0</v>
      </c>
      <c r="AA10" s="4">
        <v>0</v>
      </c>
      <c r="AB10" s="16">
        <f>U10+W10+Y10+AA10</f>
        <v>6</v>
      </c>
      <c r="AC10" s="7">
        <v>0</v>
      </c>
      <c r="AD10" s="4">
        <v>1</v>
      </c>
      <c r="AE10" s="7">
        <v>0</v>
      </c>
      <c r="AF10" s="4">
        <v>1</v>
      </c>
      <c r="AG10" s="8">
        <v>0.5</v>
      </c>
      <c r="AH10" s="4">
        <v>4</v>
      </c>
      <c r="AI10" s="8">
        <v>0.125</v>
      </c>
      <c r="AJ10" s="4">
        <v>3</v>
      </c>
      <c r="AK10" s="17">
        <f>AD10+AF10+AH10+AJ10</f>
        <v>9</v>
      </c>
      <c r="AL10" s="4"/>
      <c r="AM10" s="4"/>
      <c r="AN10" s="4"/>
      <c r="AO10" s="4"/>
      <c r="AP10" s="4"/>
      <c r="AQ10" s="4"/>
      <c r="AR10" s="4"/>
      <c r="AS10" s="4"/>
      <c r="AT10" s="6">
        <v>5.3</v>
      </c>
      <c r="AU10" s="4"/>
      <c r="AV10" s="4"/>
      <c r="AW10" s="4"/>
      <c r="AX10" s="4"/>
      <c r="AY10" s="4"/>
      <c r="AZ10" s="4"/>
      <c r="BA10" s="4"/>
      <c r="BB10" s="4"/>
      <c r="BC10" s="6">
        <v>4</v>
      </c>
      <c r="BD10" s="19">
        <v>0</v>
      </c>
      <c r="BE10" s="4">
        <v>1</v>
      </c>
      <c r="BF10" s="20">
        <v>8.3000000000000004E-2</v>
      </c>
      <c r="BG10" s="4">
        <v>0</v>
      </c>
      <c r="BH10" s="20">
        <v>0.33300000000000002</v>
      </c>
      <c r="BI10" s="4">
        <v>2</v>
      </c>
      <c r="BJ10" s="20">
        <v>0.16700000000000001</v>
      </c>
      <c r="BK10" s="4">
        <v>2</v>
      </c>
      <c r="BL10" s="17">
        <f>BE10+BG10+BI10+BK10</f>
        <v>5</v>
      </c>
      <c r="BM10" s="11"/>
      <c r="BN10" s="4"/>
      <c r="BO10" s="11"/>
      <c r="BP10" s="4"/>
      <c r="BQ10" s="11"/>
      <c r="BR10" s="4"/>
      <c r="BS10" s="11"/>
      <c r="BT10" s="4"/>
      <c r="BU10" s="6">
        <v>1.5</v>
      </c>
      <c r="BV10" s="8">
        <v>8.3000000000000004E-2</v>
      </c>
      <c r="BW10" s="4">
        <v>1</v>
      </c>
      <c r="BX10" s="7">
        <v>0</v>
      </c>
      <c r="BY10" s="4">
        <v>2</v>
      </c>
      <c r="BZ10" s="8">
        <v>0.20799999999999999</v>
      </c>
      <c r="CA10" s="4">
        <v>3</v>
      </c>
      <c r="CB10" s="7">
        <v>0</v>
      </c>
      <c r="CC10" s="4">
        <v>0</v>
      </c>
      <c r="CD10" s="16">
        <f>BW10+BY10+CA10+CC10</f>
        <v>6</v>
      </c>
      <c r="CE10" s="7">
        <v>0</v>
      </c>
      <c r="CF10" s="4">
        <v>1</v>
      </c>
      <c r="CG10" s="7">
        <v>0</v>
      </c>
      <c r="CH10" s="4">
        <v>1</v>
      </c>
      <c r="CI10" s="8">
        <v>0.42899999999999999</v>
      </c>
      <c r="CJ10" s="4">
        <v>1</v>
      </c>
      <c r="CK10" s="8">
        <v>0.28599999999999998</v>
      </c>
      <c r="CL10" s="4">
        <v>1</v>
      </c>
      <c r="CM10" s="16">
        <f>CF10+CH10+CJ10+CL10</f>
        <v>4</v>
      </c>
      <c r="CN10" s="7">
        <v>0</v>
      </c>
      <c r="CO10" s="4">
        <v>2</v>
      </c>
      <c r="CP10" s="7">
        <v>0</v>
      </c>
      <c r="CQ10" s="4">
        <v>1</v>
      </c>
      <c r="CR10" s="8">
        <v>0.25</v>
      </c>
      <c r="CS10" s="4">
        <v>1</v>
      </c>
      <c r="CT10" s="7">
        <v>0.25</v>
      </c>
      <c r="CU10" s="4">
        <v>2</v>
      </c>
      <c r="CV10" s="16">
        <f>CO10+CQ10+CS10+CU10</f>
        <v>6</v>
      </c>
      <c r="CW10" s="8">
        <v>0.127</v>
      </c>
      <c r="CX10" s="4">
        <v>2</v>
      </c>
      <c r="CY10" s="8">
        <v>0.246</v>
      </c>
      <c r="CZ10" s="4">
        <v>2</v>
      </c>
      <c r="DA10" s="8">
        <v>0.11899999999999999</v>
      </c>
      <c r="DB10" s="4">
        <v>4</v>
      </c>
      <c r="DC10" s="16">
        <f>CX10+CZ10+DB10</f>
        <v>8</v>
      </c>
    </row>
    <row r="11" spans="1:107" x14ac:dyDescent="0.25">
      <c r="A11" s="12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6">
        <v>8</v>
      </c>
    </row>
    <row r="12" spans="1:107" x14ac:dyDescent="0.25">
      <c r="A12" s="12" t="s">
        <v>28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6">
        <v>8</v>
      </c>
    </row>
    <row r="13" spans="1:107" x14ac:dyDescent="0.25">
      <c r="A13" s="12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6">
        <v>8</v>
      </c>
    </row>
    <row r="15" spans="1:107" x14ac:dyDescent="0.25">
      <c r="AR15" s="15"/>
    </row>
  </sheetData>
  <mergeCells count="15">
    <mergeCell ref="A1:V1"/>
    <mergeCell ref="A3:A5"/>
    <mergeCell ref="B3:CV3"/>
    <mergeCell ref="CW3:DC4"/>
    <mergeCell ref="B4:J4"/>
    <mergeCell ref="K4:S4"/>
    <mergeCell ref="T4:AB4"/>
    <mergeCell ref="AC4:AK4"/>
    <mergeCell ref="AL4:AT4"/>
    <mergeCell ref="AU4:BC4"/>
    <mergeCell ref="BD4:BL4"/>
    <mergeCell ref="BM4:BU4"/>
    <mergeCell ref="BV4:CD4"/>
    <mergeCell ref="CE4:CM4"/>
    <mergeCell ref="CN4:CV4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0"/>
  <sheetViews>
    <sheetView topLeftCell="AA4" zoomScale="140" zoomScaleNormal="140" workbookViewId="0">
      <selection activeCell="AD70" sqref="AD70"/>
    </sheetView>
  </sheetViews>
  <sheetFormatPr defaultRowHeight="15" x14ac:dyDescent="0.25"/>
  <cols>
    <col min="1" max="1" width="22" customWidth="1"/>
    <col min="2" max="2" width="14.5703125" customWidth="1"/>
    <col min="3" max="3" width="3.140625" customWidth="1"/>
    <col min="4" max="4" width="13.7109375" customWidth="1"/>
    <col min="5" max="5" width="3.28515625" customWidth="1"/>
    <col min="6" max="6" width="13.7109375" customWidth="1"/>
    <col min="7" max="7" width="3.140625" customWidth="1"/>
    <col min="8" max="8" width="13.42578125" customWidth="1"/>
    <col min="9" max="9" width="3.28515625" customWidth="1"/>
    <col min="10" max="10" width="6.5703125" customWidth="1"/>
    <col min="11" max="11" width="13.140625" customWidth="1"/>
    <col min="12" max="12" width="3" customWidth="1"/>
    <col min="13" max="13" width="12.140625" customWidth="1"/>
    <col min="14" max="14" width="2.7109375" customWidth="1"/>
    <col min="15" max="15" width="11.42578125" customWidth="1"/>
    <col min="16" max="16" width="2.7109375" customWidth="1"/>
    <col min="17" max="17" width="12.85546875" customWidth="1"/>
    <col min="18" max="18" width="3" customWidth="1"/>
    <col min="19" max="19" width="7.28515625" customWidth="1"/>
    <col min="20" max="20" width="13.140625" customWidth="1"/>
    <col min="21" max="21" width="3.5703125" customWidth="1"/>
    <col min="22" max="22" width="12.42578125" customWidth="1"/>
    <col min="23" max="23" width="3.5703125" customWidth="1"/>
    <col min="24" max="24" width="13.140625" customWidth="1"/>
    <col min="25" max="25" width="3" customWidth="1"/>
    <col min="26" max="26" width="11.5703125" customWidth="1"/>
    <col min="27" max="27" width="3.42578125" customWidth="1"/>
    <col min="28" max="28" width="7.85546875" customWidth="1"/>
    <col min="29" max="29" width="13.42578125" customWidth="1"/>
    <col min="30" max="30" width="3" customWidth="1"/>
    <col min="31" max="31" width="11.85546875" customWidth="1"/>
    <col min="32" max="32" width="2.85546875" customWidth="1"/>
    <col min="33" max="33" width="12" customWidth="1"/>
    <col min="34" max="34" width="2.85546875" customWidth="1"/>
    <col min="35" max="35" width="11.28515625" customWidth="1"/>
    <col min="36" max="36" width="3.7109375" customWidth="1"/>
    <col min="37" max="37" width="7.85546875" customWidth="1"/>
    <col min="38" max="38" width="13.85546875" customWidth="1"/>
    <col min="39" max="39" width="3.5703125" customWidth="1"/>
    <col min="40" max="40" width="12.7109375" customWidth="1"/>
    <col min="41" max="41" width="3.85546875" customWidth="1"/>
    <col min="42" max="42" width="11.7109375" customWidth="1"/>
    <col min="43" max="43" width="4.28515625" customWidth="1"/>
    <col min="44" max="44" width="13.28515625" customWidth="1"/>
    <col min="45" max="45" width="4.42578125" customWidth="1"/>
    <col min="46" max="46" width="7.7109375" customWidth="1"/>
    <col min="47" max="47" width="13" customWidth="1"/>
    <col min="48" max="48" width="4.140625" customWidth="1"/>
    <col min="49" max="49" width="11.42578125" customWidth="1"/>
    <col min="50" max="50" width="4.5703125" customWidth="1"/>
    <col min="51" max="51" width="12.140625" customWidth="1"/>
    <col min="52" max="52" width="4.28515625" customWidth="1"/>
    <col min="53" max="53" width="10.85546875" customWidth="1"/>
    <col min="54" max="54" width="4.5703125" customWidth="1"/>
    <col min="55" max="55" width="7.7109375" customWidth="1"/>
    <col min="56" max="56" width="14" customWidth="1"/>
    <col min="57" max="57" width="4" customWidth="1"/>
    <col min="58" max="58" width="11.140625" customWidth="1"/>
    <col min="59" max="59" width="4.28515625" customWidth="1"/>
    <col min="60" max="60" width="10.7109375" customWidth="1"/>
    <col min="61" max="61" width="4.42578125" customWidth="1"/>
    <col min="62" max="62" width="11.42578125" customWidth="1"/>
    <col min="63" max="63" width="3.5703125" customWidth="1"/>
    <col min="64" max="64" width="8.5703125" customWidth="1"/>
    <col min="65" max="65" width="13.140625" customWidth="1"/>
    <col min="66" max="66" width="3.5703125" customWidth="1"/>
    <col min="67" max="67" width="11.5703125" customWidth="1"/>
    <col min="68" max="68" width="5.28515625" customWidth="1"/>
    <col min="69" max="69" width="11.140625" customWidth="1"/>
    <col min="70" max="70" width="3.85546875" customWidth="1"/>
    <col min="71" max="71" width="11.5703125" customWidth="1"/>
    <col min="72" max="72" width="3.85546875" customWidth="1"/>
    <col min="74" max="74" width="11.5703125" customWidth="1"/>
    <col min="75" max="75" width="3.42578125" customWidth="1"/>
    <col min="76" max="76" width="11.7109375" customWidth="1"/>
    <col min="77" max="77" width="4.7109375" customWidth="1"/>
    <col min="78" max="78" width="13" customWidth="1"/>
    <col min="79" max="79" width="4.140625" customWidth="1"/>
  </cols>
  <sheetData>
    <row r="1" spans="1:55" ht="47.25" customHeight="1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55" ht="14.25" customHeight="1" x14ac:dyDescent="0.25">
      <c r="A2" s="50" t="s">
        <v>30</v>
      </c>
      <c r="B2" s="50"/>
      <c r="C2" s="50"/>
      <c r="D2" s="5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55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55" x14ac:dyDescent="0.25">
      <c r="A4" s="51" t="s">
        <v>0</v>
      </c>
      <c r="B4" s="52" t="s">
        <v>22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70" t="s">
        <v>23</v>
      </c>
      <c r="AD4" s="70"/>
      <c r="AE4" s="70"/>
      <c r="AF4" s="70"/>
      <c r="AG4" s="70"/>
      <c r="AH4" s="70"/>
      <c r="AI4" s="70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21" customHeight="1" x14ac:dyDescent="0.25">
      <c r="A5" s="51"/>
      <c r="B5" s="63" t="s">
        <v>2</v>
      </c>
      <c r="C5" s="64"/>
      <c r="D5" s="64"/>
      <c r="E5" s="64"/>
      <c r="F5" s="64"/>
      <c r="G5" s="64"/>
      <c r="H5" s="64"/>
      <c r="I5" s="64"/>
      <c r="J5" s="64"/>
      <c r="K5" s="64" t="s">
        <v>1</v>
      </c>
      <c r="L5" s="64"/>
      <c r="M5" s="64"/>
      <c r="N5" s="64"/>
      <c r="O5" s="64"/>
      <c r="P5" s="64"/>
      <c r="Q5" s="64"/>
      <c r="R5" s="64"/>
      <c r="S5" s="64"/>
      <c r="T5" s="61" t="s">
        <v>31</v>
      </c>
      <c r="U5" s="62"/>
      <c r="V5" s="62"/>
      <c r="W5" s="62"/>
      <c r="X5" s="62"/>
      <c r="Y5" s="62"/>
      <c r="Z5" s="62"/>
      <c r="AA5" s="62"/>
      <c r="AB5" s="63"/>
      <c r="AC5" s="70"/>
      <c r="AD5" s="70"/>
      <c r="AE5" s="70"/>
      <c r="AF5" s="70"/>
      <c r="AG5" s="70"/>
      <c r="AH5" s="70"/>
      <c r="AI5" s="70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6" spans="1:55" s="1" customFormat="1" ht="57" customHeight="1" x14ac:dyDescent="0.2">
      <c r="A6" s="51"/>
      <c r="B6" s="10" t="s">
        <v>10</v>
      </c>
      <c r="C6" s="3" t="s">
        <v>15</v>
      </c>
      <c r="D6" s="2" t="s">
        <v>17</v>
      </c>
      <c r="E6" s="3" t="s">
        <v>15</v>
      </c>
      <c r="F6" s="2" t="s">
        <v>20</v>
      </c>
      <c r="G6" s="3" t="s">
        <v>15</v>
      </c>
      <c r="H6" s="2" t="s">
        <v>18</v>
      </c>
      <c r="I6" s="3" t="s">
        <v>15</v>
      </c>
      <c r="J6" s="23" t="s">
        <v>16</v>
      </c>
      <c r="K6" s="2" t="s">
        <v>10</v>
      </c>
      <c r="L6" s="3" t="s">
        <v>15</v>
      </c>
      <c r="M6" s="2" t="s">
        <v>17</v>
      </c>
      <c r="N6" s="3" t="s">
        <v>15</v>
      </c>
      <c r="O6" s="2" t="s">
        <v>19</v>
      </c>
      <c r="P6" s="3" t="s">
        <v>15</v>
      </c>
      <c r="Q6" s="2" t="s">
        <v>18</v>
      </c>
      <c r="R6" s="3" t="s">
        <v>15</v>
      </c>
      <c r="S6" s="23" t="s">
        <v>16</v>
      </c>
      <c r="T6" s="2" t="s">
        <v>10</v>
      </c>
      <c r="U6" s="3" t="s">
        <v>15</v>
      </c>
      <c r="V6" s="2" t="s">
        <v>17</v>
      </c>
      <c r="W6" s="3" t="s">
        <v>15</v>
      </c>
      <c r="X6" s="2" t="s">
        <v>20</v>
      </c>
      <c r="Y6" s="3" t="s">
        <v>15</v>
      </c>
      <c r="Z6" s="2" t="s">
        <v>18</v>
      </c>
      <c r="AA6" s="3" t="s">
        <v>15</v>
      </c>
      <c r="AB6" s="22" t="s">
        <v>16</v>
      </c>
      <c r="AC6" s="2" t="s">
        <v>17</v>
      </c>
      <c r="AD6" s="3" t="s">
        <v>15</v>
      </c>
      <c r="AE6" s="2" t="s">
        <v>19</v>
      </c>
      <c r="AF6" s="3" t="s">
        <v>15</v>
      </c>
      <c r="AG6" s="2" t="s">
        <v>18</v>
      </c>
      <c r="AH6" s="3" t="s">
        <v>15</v>
      </c>
      <c r="AI6" s="23" t="s">
        <v>16</v>
      </c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x14ac:dyDescent="0.25">
      <c r="A7" s="2" t="s">
        <v>11</v>
      </c>
      <c r="B7" s="7">
        <v>0</v>
      </c>
      <c r="C7" s="4">
        <v>5</v>
      </c>
      <c r="D7" s="8">
        <v>5.6000000000000001E-2</v>
      </c>
      <c r="E7" s="4">
        <v>2</v>
      </c>
      <c r="F7" s="8">
        <v>0.33800000000000002</v>
      </c>
      <c r="G7" s="4">
        <v>4</v>
      </c>
      <c r="H7" s="8">
        <v>0.31</v>
      </c>
      <c r="I7" s="4">
        <v>7</v>
      </c>
      <c r="J7" s="16">
        <f t="shared" ref="J7:J14" si="0">C7+E7+G7+I7</f>
        <v>18</v>
      </c>
      <c r="K7" s="8">
        <v>3.4000000000000002E-2</v>
      </c>
      <c r="L7" s="4">
        <v>5</v>
      </c>
      <c r="M7" s="7">
        <v>0</v>
      </c>
      <c r="N7" s="4">
        <v>7</v>
      </c>
      <c r="O7" s="8">
        <v>0.52500000000000002</v>
      </c>
      <c r="P7" s="4">
        <v>6</v>
      </c>
      <c r="Q7" s="8">
        <v>0.11899999999999999</v>
      </c>
      <c r="R7" s="4">
        <v>5</v>
      </c>
      <c r="S7" s="17">
        <f t="shared" ref="S7:S14" si="1">L7+N7+P7+R7</f>
        <v>23</v>
      </c>
      <c r="T7" s="7">
        <v>0</v>
      </c>
      <c r="U7" s="4">
        <v>3</v>
      </c>
      <c r="V7" s="7">
        <v>0</v>
      </c>
      <c r="W7" s="4">
        <v>6</v>
      </c>
      <c r="X7" s="8">
        <v>0.46700000000000003</v>
      </c>
      <c r="Y7" s="4">
        <v>6</v>
      </c>
      <c r="Z7" s="8">
        <v>0.253</v>
      </c>
      <c r="AA7" s="4">
        <v>5</v>
      </c>
      <c r="AB7" s="16">
        <f t="shared" ref="AB7:AB14" si="2">U7+W7+Y7+AA7</f>
        <v>20</v>
      </c>
      <c r="AC7" s="14">
        <v>8.9999999999999993E-3</v>
      </c>
      <c r="AD7" s="4">
        <v>5</v>
      </c>
      <c r="AE7" s="8">
        <v>0.44333333333333336</v>
      </c>
      <c r="AF7" s="4">
        <v>6</v>
      </c>
      <c r="AG7" s="8">
        <f t="shared" ref="AG7:AG14" si="3">AVERAGE(H7,Z7,Q7)</f>
        <v>0.2273333333333333</v>
      </c>
      <c r="AH7" s="4">
        <v>7</v>
      </c>
      <c r="AI7" s="17">
        <f>AD7+AF7+AH7</f>
        <v>18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x14ac:dyDescent="0.25">
      <c r="A8" s="2" t="s">
        <v>13</v>
      </c>
      <c r="B8" s="8">
        <v>0.04</v>
      </c>
      <c r="C8" s="4">
        <v>0</v>
      </c>
      <c r="D8" s="8">
        <v>3.6999999999999998E-2</v>
      </c>
      <c r="E8" s="4">
        <v>4</v>
      </c>
      <c r="F8" s="8">
        <v>0.36399999999999999</v>
      </c>
      <c r="G8" s="4">
        <v>6</v>
      </c>
      <c r="H8" s="8">
        <v>0.17299999999999999</v>
      </c>
      <c r="I8" s="4">
        <v>3</v>
      </c>
      <c r="J8" s="16">
        <f t="shared" si="0"/>
        <v>13</v>
      </c>
      <c r="K8" s="8">
        <v>5.2999999999999999E-2</v>
      </c>
      <c r="L8" s="4">
        <v>4</v>
      </c>
      <c r="M8" s="8">
        <v>0.107</v>
      </c>
      <c r="N8" s="4">
        <v>1</v>
      </c>
      <c r="O8" s="8">
        <v>0.36</v>
      </c>
      <c r="P8" s="4">
        <v>2</v>
      </c>
      <c r="Q8" s="8">
        <v>0.08</v>
      </c>
      <c r="R8" s="4">
        <v>2</v>
      </c>
      <c r="S8" s="18">
        <f t="shared" si="1"/>
        <v>9</v>
      </c>
      <c r="T8" s="8">
        <v>5.8999999999999997E-2</v>
      </c>
      <c r="U8" s="4">
        <v>0</v>
      </c>
      <c r="V8" s="8">
        <v>0.25</v>
      </c>
      <c r="W8" s="4">
        <v>1</v>
      </c>
      <c r="X8" s="8">
        <v>0.29399999999999998</v>
      </c>
      <c r="Y8" s="4">
        <v>1</v>
      </c>
      <c r="Z8" s="8">
        <v>4.3999999999999997E-2</v>
      </c>
      <c r="AA8" s="4">
        <v>2</v>
      </c>
      <c r="AB8" s="18">
        <f t="shared" si="2"/>
        <v>4</v>
      </c>
      <c r="AC8" s="14">
        <v>0.05</v>
      </c>
      <c r="AD8" s="4">
        <v>1</v>
      </c>
      <c r="AE8" s="8">
        <v>0.33933333333333332</v>
      </c>
      <c r="AF8" s="4">
        <v>1</v>
      </c>
      <c r="AG8" s="8">
        <f t="shared" si="3"/>
        <v>9.8999999999999991E-2</v>
      </c>
      <c r="AH8" s="4">
        <v>2</v>
      </c>
      <c r="AI8" s="18">
        <f t="shared" ref="AI8:AI14" si="4">AD8+AF8+AH8</f>
        <v>4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x14ac:dyDescent="0.25">
      <c r="A9" s="2" t="s">
        <v>12</v>
      </c>
      <c r="B9" s="8">
        <v>2.5999999999999999E-2</v>
      </c>
      <c r="C9" s="4">
        <v>3</v>
      </c>
      <c r="D9" s="8">
        <v>1.2999999999999999E-2</v>
      </c>
      <c r="E9" s="4">
        <v>6</v>
      </c>
      <c r="F9" s="8">
        <v>0.46100000000000002</v>
      </c>
      <c r="G9" s="4">
        <v>8</v>
      </c>
      <c r="H9" s="8">
        <v>0.224</v>
      </c>
      <c r="I9" s="4">
        <v>5</v>
      </c>
      <c r="J9" s="17">
        <f t="shared" si="0"/>
        <v>22</v>
      </c>
      <c r="K9" s="8">
        <v>9.0999999999999998E-2</v>
      </c>
      <c r="L9" s="4">
        <v>2</v>
      </c>
      <c r="M9" s="8">
        <v>3.9E-2</v>
      </c>
      <c r="N9" s="4">
        <v>5</v>
      </c>
      <c r="O9" s="8">
        <v>0.42899999999999999</v>
      </c>
      <c r="P9" s="4">
        <v>4</v>
      </c>
      <c r="Q9" s="8">
        <v>0.13</v>
      </c>
      <c r="R9" s="4">
        <v>7</v>
      </c>
      <c r="S9" s="16">
        <f t="shared" si="1"/>
        <v>18</v>
      </c>
      <c r="T9" s="7">
        <v>0</v>
      </c>
      <c r="U9" s="4">
        <v>3</v>
      </c>
      <c r="V9" s="7">
        <v>0</v>
      </c>
      <c r="W9" s="4">
        <v>6</v>
      </c>
      <c r="X9" s="8">
        <v>0.45500000000000002</v>
      </c>
      <c r="Y9" s="4">
        <v>5</v>
      </c>
      <c r="Z9" s="8">
        <v>0.28599999999999998</v>
      </c>
      <c r="AA9" s="4">
        <v>7</v>
      </c>
      <c r="AB9" s="16">
        <f t="shared" si="2"/>
        <v>21</v>
      </c>
      <c r="AC9" s="14">
        <v>3.9E-2</v>
      </c>
      <c r="AD9" s="4">
        <v>2</v>
      </c>
      <c r="AE9" s="8">
        <v>0.44833333333333331</v>
      </c>
      <c r="AF9" s="4">
        <v>7</v>
      </c>
      <c r="AG9" s="8">
        <f t="shared" si="3"/>
        <v>0.21333333333333335</v>
      </c>
      <c r="AH9" s="4">
        <v>6</v>
      </c>
      <c r="AI9" s="16">
        <f t="shared" si="4"/>
        <v>15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ht="25.5" x14ac:dyDescent="0.25">
      <c r="A10" s="2" t="s">
        <v>14</v>
      </c>
      <c r="B10" s="8">
        <v>1.3899999999999999E-2</v>
      </c>
      <c r="C10" s="4">
        <v>4</v>
      </c>
      <c r="D10" s="8">
        <v>0.12640000000000001</v>
      </c>
      <c r="E10" s="4">
        <v>0</v>
      </c>
      <c r="F10" s="8">
        <v>0.31769999999999998</v>
      </c>
      <c r="G10" s="4">
        <v>3</v>
      </c>
      <c r="H10" s="8">
        <v>0.25</v>
      </c>
      <c r="I10" s="4">
        <v>6</v>
      </c>
      <c r="J10" s="16">
        <f t="shared" si="0"/>
        <v>13</v>
      </c>
      <c r="K10" s="8">
        <v>0.1017</v>
      </c>
      <c r="L10" s="4">
        <v>1</v>
      </c>
      <c r="M10" s="8">
        <v>9.2999999999999999E-2</v>
      </c>
      <c r="N10" s="4">
        <v>2</v>
      </c>
      <c r="O10" s="8">
        <v>0.36919999999999997</v>
      </c>
      <c r="P10" s="4">
        <v>3</v>
      </c>
      <c r="Q10" s="8">
        <v>0.15920000000000001</v>
      </c>
      <c r="R10" s="4">
        <v>8</v>
      </c>
      <c r="S10" s="16">
        <f t="shared" si="1"/>
        <v>14</v>
      </c>
      <c r="T10" s="7">
        <v>0</v>
      </c>
      <c r="U10" s="4">
        <v>3</v>
      </c>
      <c r="V10" s="8">
        <v>0.29699999999999999</v>
      </c>
      <c r="W10" s="4">
        <v>0</v>
      </c>
      <c r="X10" s="8">
        <v>0.38100000000000001</v>
      </c>
      <c r="Y10" s="4">
        <v>3</v>
      </c>
      <c r="Z10" s="7">
        <v>3.0499999999999999E-2</v>
      </c>
      <c r="AA10" s="4">
        <v>1</v>
      </c>
      <c r="AB10" s="18">
        <f t="shared" si="2"/>
        <v>7</v>
      </c>
      <c r="AC10" s="14">
        <v>3.9E-2</v>
      </c>
      <c r="AD10" s="4">
        <v>2</v>
      </c>
      <c r="AE10" s="8">
        <v>0.3559666666666666</v>
      </c>
      <c r="AF10" s="4">
        <v>3</v>
      </c>
      <c r="AG10" s="8">
        <f t="shared" si="3"/>
        <v>0.14656666666666665</v>
      </c>
      <c r="AH10" s="4">
        <v>4</v>
      </c>
      <c r="AI10" s="16">
        <f t="shared" si="4"/>
        <v>9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25.5" x14ac:dyDescent="0.25">
      <c r="A11" s="12" t="s">
        <v>26</v>
      </c>
      <c r="B11" s="8">
        <v>3.7999999999999999E-2</v>
      </c>
      <c r="C11" s="4">
        <v>1</v>
      </c>
      <c r="D11" s="8">
        <v>0.05</v>
      </c>
      <c r="E11" s="4">
        <v>3</v>
      </c>
      <c r="F11" s="8">
        <v>0.38800000000000001</v>
      </c>
      <c r="G11" s="4">
        <v>7</v>
      </c>
      <c r="H11" s="8">
        <v>7.4999999999999997E-2</v>
      </c>
      <c r="I11" s="4">
        <v>1</v>
      </c>
      <c r="J11" s="16">
        <f t="shared" si="0"/>
        <v>12</v>
      </c>
      <c r="K11" s="14">
        <v>1.4E-2</v>
      </c>
      <c r="L11" s="4">
        <v>6</v>
      </c>
      <c r="M11" s="14">
        <v>2.8000000000000001E-2</v>
      </c>
      <c r="N11" s="4">
        <v>6</v>
      </c>
      <c r="O11" s="14">
        <v>0.52800000000000002</v>
      </c>
      <c r="P11" s="4">
        <v>7</v>
      </c>
      <c r="Q11" s="14">
        <v>0.125</v>
      </c>
      <c r="R11" s="4">
        <v>6</v>
      </c>
      <c r="S11" s="17">
        <f t="shared" si="1"/>
        <v>25</v>
      </c>
      <c r="T11" s="13">
        <v>0</v>
      </c>
      <c r="U11" s="4">
        <v>3</v>
      </c>
      <c r="V11" s="14">
        <v>6.2E-2</v>
      </c>
      <c r="W11" s="4">
        <v>3</v>
      </c>
      <c r="X11" s="14">
        <v>0.49399999999999999</v>
      </c>
      <c r="Y11" s="4">
        <v>7</v>
      </c>
      <c r="Z11" s="14">
        <v>0.13600000000000001</v>
      </c>
      <c r="AA11" s="4">
        <v>4</v>
      </c>
      <c r="AB11" s="16">
        <f t="shared" si="2"/>
        <v>17</v>
      </c>
      <c r="AC11" s="14">
        <v>1.7000000000000001E-2</v>
      </c>
      <c r="AD11" s="4">
        <v>4</v>
      </c>
      <c r="AE11" s="8">
        <v>0.47000000000000003</v>
      </c>
      <c r="AF11" s="4">
        <v>8</v>
      </c>
      <c r="AG11" s="8">
        <f t="shared" si="3"/>
        <v>0.112</v>
      </c>
      <c r="AH11" s="4">
        <v>3</v>
      </c>
      <c r="AI11" s="16">
        <f t="shared" si="4"/>
        <v>15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x14ac:dyDescent="0.25">
      <c r="A12" s="12" t="s">
        <v>27</v>
      </c>
      <c r="B12" s="14">
        <v>3.4000000000000002E-2</v>
      </c>
      <c r="C12" s="4">
        <v>2</v>
      </c>
      <c r="D12" s="14">
        <v>3.4000000000000002E-2</v>
      </c>
      <c r="E12" s="4">
        <v>5</v>
      </c>
      <c r="F12" s="14">
        <v>0.30499999999999999</v>
      </c>
      <c r="G12" s="4">
        <v>2</v>
      </c>
      <c r="H12" s="14">
        <v>0.10199999999999999</v>
      </c>
      <c r="I12" s="4">
        <v>3</v>
      </c>
      <c r="J12" s="16">
        <f t="shared" si="0"/>
        <v>12</v>
      </c>
      <c r="K12" s="14">
        <v>5.5E-2</v>
      </c>
      <c r="L12" s="4">
        <v>3</v>
      </c>
      <c r="M12" s="14">
        <v>0.109</v>
      </c>
      <c r="N12" s="4">
        <v>0</v>
      </c>
      <c r="O12" s="14">
        <v>0.45500000000000002</v>
      </c>
      <c r="P12" s="4">
        <v>5</v>
      </c>
      <c r="Q12" s="14">
        <v>5.5E-2</v>
      </c>
      <c r="R12" s="4">
        <v>1</v>
      </c>
      <c r="S12" s="18">
        <f t="shared" si="1"/>
        <v>9</v>
      </c>
      <c r="T12" s="14">
        <v>1.7000000000000001E-2</v>
      </c>
      <c r="U12" s="4">
        <v>1</v>
      </c>
      <c r="V12" s="14">
        <v>1.7000000000000001E-2</v>
      </c>
      <c r="W12" s="4">
        <v>4</v>
      </c>
      <c r="X12" s="14">
        <v>0.5</v>
      </c>
      <c r="Y12" s="4">
        <v>8</v>
      </c>
      <c r="Z12" s="14">
        <v>0.10299999999999999</v>
      </c>
      <c r="AA12" s="4">
        <v>3</v>
      </c>
      <c r="AB12" s="16">
        <f t="shared" si="2"/>
        <v>16</v>
      </c>
      <c r="AC12" s="14">
        <v>3.5000000000000003E-2</v>
      </c>
      <c r="AD12" s="4">
        <v>3</v>
      </c>
      <c r="AE12" s="8">
        <v>0.42</v>
      </c>
      <c r="AF12" s="4">
        <v>5</v>
      </c>
      <c r="AG12" s="8">
        <f t="shared" si="3"/>
        <v>8.666666666666667E-2</v>
      </c>
      <c r="AH12" s="4">
        <v>1</v>
      </c>
      <c r="AI12" s="16">
        <f t="shared" si="4"/>
        <v>9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x14ac:dyDescent="0.25">
      <c r="A13" s="12" t="s">
        <v>28</v>
      </c>
      <c r="B13" s="13">
        <v>0</v>
      </c>
      <c r="C13" s="4">
        <v>5</v>
      </c>
      <c r="D13" s="14">
        <v>1.11E-2</v>
      </c>
      <c r="E13" s="4">
        <v>7</v>
      </c>
      <c r="F13" s="14">
        <v>0.34399999999999997</v>
      </c>
      <c r="G13" s="4">
        <v>5</v>
      </c>
      <c r="H13" s="14">
        <v>0.35599999999999998</v>
      </c>
      <c r="I13" s="4">
        <v>8</v>
      </c>
      <c r="J13" s="17">
        <f t="shared" si="0"/>
        <v>25</v>
      </c>
      <c r="K13" s="14">
        <v>0.16700000000000001</v>
      </c>
      <c r="L13" s="4">
        <v>0</v>
      </c>
      <c r="M13" s="14">
        <v>4.8000000000000001E-2</v>
      </c>
      <c r="N13" s="4">
        <v>4</v>
      </c>
      <c r="O13" s="14">
        <v>0.29799999999999999</v>
      </c>
      <c r="P13" s="4">
        <v>1</v>
      </c>
      <c r="Q13" s="14">
        <v>0.107</v>
      </c>
      <c r="R13" s="4">
        <v>4</v>
      </c>
      <c r="S13" s="18">
        <f t="shared" si="1"/>
        <v>9</v>
      </c>
      <c r="T13" s="13">
        <v>0</v>
      </c>
      <c r="U13" s="4">
        <v>3</v>
      </c>
      <c r="V13" s="14">
        <v>1.0999999999999999E-2</v>
      </c>
      <c r="W13" s="4">
        <v>5</v>
      </c>
      <c r="X13" s="14">
        <v>0.39300000000000002</v>
      </c>
      <c r="Y13" s="4">
        <v>4</v>
      </c>
      <c r="Z13" s="14">
        <v>0.315</v>
      </c>
      <c r="AA13" s="4">
        <v>8</v>
      </c>
      <c r="AB13" s="17">
        <f t="shared" si="2"/>
        <v>20</v>
      </c>
      <c r="AC13" s="14">
        <v>5.2999999999999999E-2</v>
      </c>
      <c r="AD13" s="4">
        <v>0</v>
      </c>
      <c r="AE13" s="8">
        <v>0.34499999999999997</v>
      </c>
      <c r="AF13" s="4">
        <v>2</v>
      </c>
      <c r="AG13" s="8">
        <f t="shared" si="3"/>
        <v>0.25933333333333336</v>
      </c>
      <c r="AH13" s="4">
        <v>8</v>
      </c>
      <c r="AI13" s="16">
        <f t="shared" si="4"/>
        <v>10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x14ac:dyDescent="0.25">
      <c r="A14" s="12" t="s">
        <v>29</v>
      </c>
      <c r="B14" s="13">
        <v>0</v>
      </c>
      <c r="C14" s="4">
        <v>5</v>
      </c>
      <c r="D14" s="14">
        <v>9.0999999999999998E-2</v>
      </c>
      <c r="E14" s="4">
        <v>1</v>
      </c>
      <c r="F14" s="14">
        <v>0.27300000000000002</v>
      </c>
      <c r="G14" s="4">
        <v>1</v>
      </c>
      <c r="H14" s="14">
        <v>9.0999999999999998E-2</v>
      </c>
      <c r="I14" s="4">
        <v>2</v>
      </c>
      <c r="J14" s="18">
        <f t="shared" si="0"/>
        <v>9</v>
      </c>
      <c r="K14" s="13">
        <v>0</v>
      </c>
      <c r="L14" s="4">
        <v>7</v>
      </c>
      <c r="M14" s="14">
        <v>9.0999999999999998E-2</v>
      </c>
      <c r="N14" s="4">
        <v>3</v>
      </c>
      <c r="O14" s="14">
        <v>0.45500000000000002</v>
      </c>
      <c r="P14" s="4">
        <v>5</v>
      </c>
      <c r="Q14" s="14">
        <v>9.0999999999999998E-2</v>
      </c>
      <c r="R14" s="4">
        <v>3</v>
      </c>
      <c r="S14" s="16">
        <f t="shared" si="1"/>
        <v>18</v>
      </c>
      <c r="T14" s="13">
        <v>0</v>
      </c>
      <c r="U14" s="4">
        <v>3</v>
      </c>
      <c r="V14" s="14">
        <v>9.0999999999999998E-2</v>
      </c>
      <c r="W14" s="4">
        <v>2</v>
      </c>
      <c r="X14" s="14">
        <v>0.36399999999999999</v>
      </c>
      <c r="Y14" s="4">
        <v>2</v>
      </c>
      <c r="Z14" s="14">
        <v>0.27300000000000002</v>
      </c>
      <c r="AA14" s="4">
        <v>6</v>
      </c>
      <c r="AB14" s="16">
        <f t="shared" si="2"/>
        <v>13</v>
      </c>
      <c r="AC14" s="14">
        <v>0</v>
      </c>
      <c r="AD14" s="4">
        <v>6</v>
      </c>
      <c r="AE14" s="8">
        <v>0.36400000000000005</v>
      </c>
      <c r="AF14" s="4">
        <v>4</v>
      </c>
      <c r="AG14" s="8">
        <f t="shared" si="3"/>
        <v>0.15166666666666664</v>
      </c>
      <c r="AH14" s="4">
        <v>5</v>
      </c>
      <c r="AI14" s="16">
        <f t="shared" si="4"/>
        <v>15</v>
      </c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6" spans="1:55" x14ac:dyDescent="0.25">
      <c r="A16" s="65" t="s">
        <v>32</v>
      </c>
      <c r="B16" s="65"/>
      <c r="C16" s="65"/>
      <c r="D16" s="65"/>
      <c r="E16" s="65"/>
    </row>
    <row r="18" spans="1:62" x14ac:dyDescent="0.25">
      <c r="A18" s="51" t="s">
        <v>0</v>
      </c>
      <c r="B18" s="66" t="s">
        <v>22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8"/>
      <c r="AL18" s="70" t="s">
        <v>23</v>
      </c>
      <c r="AM18" s="70"/>
      <c r="AN18" s="70"/>
      <c r="AO18" s="70"/>
      <c r="AP18" s="70"/>
      <c r="AQ18" s="70"/>
      <c r="AR18" s="7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69"/>
      <c r="BE18" s="69"/>
      <c r="BF18" s="69"/>
      <c r="BG18" s="69"/>
      <c r="BH18" s="69"/>
      <c r="BI18" s="69"/>
      <c r="BJ18" s="69"/>
    </row>
    <row r="19" spans="1:62" x14ac:dyDescent="0.25">
      <c r="A19" s="51"/>
      <c r="B19" s="63" t="s">
        <v>2</v>
      </c>
      <c r="C19" s="64"/>
      <c r="D19" s="64"/>
      <c r="E19" s="64"/>
      <c r="F19" s="64"/>
      <c r="G19" s="64"/>
      <c r="H19" s="64"/>
      <c r="I19" s="64"/>
      <c r="J19" s="64"/>
      <c r="K19" s="64" t="s">
        <v>1</v>
      </c>
      <c r="L19" s="64"/>
      <c r="M19" s="64"/>
      <c r="N19" s="64"/>
      <c r="O19" s="64"/>
      <c r="P19" s="64"/>
      <c r="Q19" s="64"/>
      <c r="R19" s="64"/>
      <c r="S19" s="64"/>
      <c r="T19" s="61" t="s">
        <v>6</v>
      </c>
      <c r="U19" s="62"/>
      <c r="V19" s="62"/>
      <c r="W19" s="62"/>
      <c r="X19" s="62"/>
      <c r="Y19" s="62"/>
      <c r="Z19" s="62"/>
      <c r="AA19" s="62"/>
      <c r="AB19" s="63"/>
      <c r="AC19" s="61" t="s">
        <v>25</v>
      </c>
      <c r="AD19" s="62"/>
      <c r="AE19" s="62"/>
      <c r="AF19" s="62"/>
      <c r="AG19" s="62"/>
      <c r="AH19" s="62"/>
      <c r="AI19" s="62"/>
      <c r="AJ19" s="62"/>
      <c r="AK19" s="63"/>
      <c r="AL19" s="70"/>
      <c r="AM19" s="70"/>
      <c r="AN19" s="70"/>
      <c r="AO19" s="70"/>
      <c r="AP19" s="70"/>
      <c r="AQ19" s="70"/>
      <c r="AR19" s="7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69"/>
      <c r="BE19" s="69"/>
      <c r="BF19" s="69"/>
      <c r="BG19" s="69"/>
      <c r="BH19" s="69"/>
      <c r="BI19" s="69"/>
      <c r="BJ19" s="69"/>
    </row>
    <row r="20" spans="1:62" ht="81.75" x14ac:dyDescent="0.25">
      <c r="A20" s="51"/>
      <c r="B20" s="10" t="s">
        <v>10</v>
      </c>
      <c r="C20" s="3" t="s">
        <v>15</v>
      </c>
      <c r="D20" s="2" t="s">
        <v>17</v>
      </c>
      <c r="E20" s="3" t="s">
        <v>15</v>
      </c>
      <c r="F20" s="2" t="s">
        <v>20</v>
      </c>
      <c r="G20" s="3" t="s">
        <v>15</v>
      </c>
      <c r="H20" s="2" t="s">
        <v>18</v>
      </c>
      <c r="I20" s="3" t="s">
        <v>15</v>
      </c>
      <c r="J20" s="23" t="s">
        <v>16</v>
      </c>
      <c r="K20" s="2" t="s">
        <v>10</v>
      </c>
      <c r="L20" s="3" t="s">
        <v>15</v>
      </c>
      <c r="M20" s="2" t="s">
        <v>17</v>
      </c>
      <c r="N20" s="3" t="s">
        <v>15</v>
      </c>
      <c r="O20" s="2" t="s">
        <v>19</v>
      </c>
      <c r="P20" s="3" t="s">
        <v>15</v>
      </c>
      <c r="Q20" s="2" t="s">
        <v>18</v>
      </c>
      <c r="R20" s="3" t="s">
        <v>15</v>
      </c>
      <c r="S20" s="23" t="s">
        <v>16</v>
      </c>
      <c r="T20" s="2" t="s">
        <v>10</v>
      </c>
      <c r="U20" s="3" t="s">
        <v>15</v>
      </c>
      <c r="V20" s="2" t="s">
        <v>17</v>
      </c>
      <c r="W20" s="3" t="s">
        <v>15</v>
      </c>
      <c r="X20" s="2" t="s">
        <v>20</v>
      </c>
      <c r="Y20" s="3" t="s">
        <v>15</v>
      </c>
      <c r="Z20" s="2" t="s">
        <v>18</v>
      </c>
      <c r="AA20" s="3" t="s">
        <v>15</v>
      </c>
      <c r="AB20" s="22" t="s">
        <v>16</v>
      </c>
      <c r="AC20" s="2" t="s">
        <v>10</v>
      </c>
      <c r="AD20" s="3" t="s">
        <v>15</v>
      </c>
      <c r="AE20" s="2" t="s">
        <v>17</v>
      </c>
      <c r="AF20" s="3" t="s">
        <v>15</v>
      </c>
      <c r="AG20" s="2" t="s">
        <v>20</v>
      </c>
      <c r="AH20" s="3" t="s">
        <v>15</v>
      </c>
      <c r="AI20" s="2" t="s">
        <v>18</v>
      </c>
      <c r="AJ20" s="3" t="s">
        <v>15</v>
      </c>
      <c r="AK20" s="22" t="s">
        <v>16</v>
      </c>
      <c r="AL20" s="2" t="s">
        <v>17</v>
      </c>
      <c r="AM20" s="3" t="s">
        <v>15</v>
      </c>
      <c r="AN20" s="2" t="s">
        <v>19</v>
      </c>
      <c r="AO20" s="3" t="s">
        <v>15</v>
      </c>
      <c r="AP20" s="2" t="s">
        <v>18</v>
      </c>
      <c r="AQ20" s="3" t="s">
        <v>15</v>
      </c>
      <c r="AR20" s="23" t="s">
        <v>16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31"/>
      <c r="BE20" s="32"/>
      <c r="BF20" s="31"/>
      <c r="BG20" s="32"/>
      <c r="BH20" s="31"/>
      <c r="BI20" s="32"/>
      <c r="BJ20" s="33"/>
    </row>
    <row r="21" spans="1:62" x14ac:dyDescent="0.25">
      <c r="A21" s="2" t="s">
        <v>11</v>
      </c>
      <c r="B21" s="8">
        <v>3.3000000000000002E-2</v>
      </c>
      <c r="C21" s="4">
        <v>4</v>
      </c>
      <c r="D21" s="8">
        <v>0.254</v>
      </c>
      <c r="E21" s="4">
        <v>1</v>
      </c>
      <c r="F21" s="8">
        <v>0.153</v>
      </c>
      <c r="G21" s="4">
        <v>2</v>
      </c>
      <c r="H21" s="8">
        <v>0.16900000000000001</v>
      </c>
      <c r="I21" s="4">
        <v>4</v>
      </c>
      <c r="J21" s="16">
        <f t="shared" ref="J21:J28" si="5">C21+E21+G21+I21</f>
        <v>11</v>
      </c>
      <c r="K21" s="8">
        <v>0</v>
      </c>
      <c r="L21" s="4">
        <v>6</v>
      </c>
      <c r="M21" s="8">
        <v>0</v>
      </c>
      <c r="N21" s="4">
        <v>6</v>
      </c>
      <c r="O21" s="8">
        <v>0.32800000000000001</v>
      </c>
      <c r="P21" s="4">
        <v>7</v>
      </c>
      <c r="Q21" s="8">
        <v>0.53400000000000003</v>
      </c>
      <c r="R21" s="4">
        <v>6</v>
      </c>
      <c r="S21" s="17">
        <f t="shared" ref="S21:S28" si="6">L21+N21+P21+R21</f>
        <v>25</v>
      </c>
      <c r="T21" s="8">
        <v>5.8000000000000003E-2</v>
      </c>
      <c r="U21" s="4">
        <v>1</v>
      </c>
      <c r="V21" s="7">
        <v>0</v>
      </c>
      <c r="W21" s="4">
        <v>4</v>
      </c>
      <c r="X21" s="8">
        <v>0.28799999999999998</v>
      </c>
      <c r="Y21" s="4">
        <v>6</v>
      </c>
      <c r="Z21" s="8">
        <v>0.25</v>
      </c>
      <c r="AA21" s="4">
        <v>2</v>
      </c>
      <c r="AB21" s="16">
        <f t="shared" ref="AB21:AB28" si="7">U21+W21+Y21+AA21</f>
        <v>13</v>
      </c>
      <c r="AC21" s="7">
        <v>0</v>
      </c>
      <c r="AD21" s="4">
        <v>3</v>
      </c>
      <c r="AE21" s="14">
        <v>0.13700000000000001</v>
      </c>
      <c r="AF21" s="4">
        <v>2</v>
      </c>
      <c r="AG21" s="14">
        <v>0.17599999999999999</v>
      </c>
      <c r="AH21" s="4">
        <v>1</v>
      </c>
      <c r="AI21" s="14">
        <v>5.8999999999999997E-2</v>
      </c>
      <c r="AJ21" s="4">
        <v>1</v>
      </c>
      <c r="AK21" s="18">
        <f t="shared" ref="AK21:AK28" si="8">AD21+AF21+AH21+AJ21</f>
        <v>7</v>
      </c>
      <c r="AL21" s="14">
        <v>2.2749999999999999E-2</v>
      </c>
      <c r="AM21" s="4">
        <v>5</v>
      </c>
      <c r="AN21" s="8">
        <v>0.23624999999999996</v>
      </c>
      <c r="AO21" s="4">
        <v>6</v>
      </c>
      <c r="AP21" s="8">
        <v>0.253</v>
      </c>
      <c r="AQ21" s="4">
        <v>4</v>
      </c>
      <c r="AR21" s="16">
        <f>AM21+AO21+AQ21</f>
        <v>15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4"/>
      <c r="BE21" s="27"/>
      <c r="BF21" s="34"/>
      <c r="BG21" s="27"/>
      <c r="BH21" s="34"/>
      <c r="BI21" s="27"/>
      <c r="BJ21" s="27"/>
    </row>
    <row r="22" spans="1:62" x14ac:dyDescent="0.25">
      <c r="A22" s="2" t="s">
        <v>13</v>
      </c>
      <c r="B22" s="8">
        <v>4.1000000000000002E-2</v>
      </c>
      <c r="C22" s="4">
        <v>3</v>
      </c>
      <c r="D22" s="8">
        <v>0.13500000000000001</v>
      </c>
      <c r="E22" s="4">
        <v>5</v>
      </c>
      <c r="F22" s="8">
        <v>0.24299999999999999</v>
      </c>
      <c r="G22" s="4">
        <v>6</v>
      </c>
      <c r="H22" s="8">
        <v>0.17599999999999999</v>
      </c>
      <c r="I22" s="4">
        <v>5</v>
      </c>
      <c r="J22" s="16">
        <f t="shared" si="5"/>
        <v>19</v>
      </c>
      <c r="K22" s="8">
        <v>6.6000000000000003E-2</v>
      </c>
      <c r="L22" s="4">
        <v>4</v>
      </c>
      <c r="M22" s="8">
        <v>0.14499999999999999</v>
      </c>
      <c r="N22" s="4">
        <v>1</v>
      </c>
      <c r="O22" s="8">
        <v>0.26300000000000001</v>
      </c>
      <c r="P22" s="4">
        <v>6</v>
      </c>
      <c r="Q22" s="8">
        <v>7.9000000000000001E-2</v>
      </c>
      <c r="R22" s="4">
        <v>2</v>
      </c>
      <c r="S22" s="16">
        <f t="shared" si="6"/>
        <v>13</v>
      </c>
      <c r="T22" s="8">
        <v>0</v>
      </c>
      <c r="U22" s="4">
        <v>4</v>
      </c>
      <c r="V22" s="8">
        <v>3.4000000000000002E-2</v>
      </c>
      <c r="W22" s="4">
        <v>2</v>
      </c>
      <c r="X22" s="8">
        <v>0.22500000000000001</v>
      </c>
      <c r="Y22" s="4">
        <v>2</v>
      </c>
      <c r="Z22" s="8">
        <v>0.27</v>
      </c>
      <c r="AA22" s="4">
        <v>3</v>
      </c>
      <c r="AB22" s="16">
        <f t="shared" si="7"/>
        <v>11</v>
      </c>
      <c r="AC22" s="8">
        <v>7.8E-2</v>
      </c>
      <c r="AD22" s="4">
        <v>0</v>
      </c>
      <c r="AE22" s="14">
        <v>0.09</v>
      </c>
      <c r="AF22" s="4">
        <v>4</v>
      </c>
      <c r="AG22" s="14">
        <v>0.18</v>
      </c>
      <c r="AH22" s="4">
        <v>2</v>
      </c>
      <c r="AI22" s="14">
        <v>0.16900000000000001</v>
      </c>
      <c r="AJ22" s="4">
        <v>4</v>
      </c>
      <c r="AK22" s="16">
        <f t="shared" si="8"/>
        <v>10</v>
      </c>
      <c r="AL22" s="14">
        <v>4.6249999999999999E-2</v>
      </c>
      <c r="AM22" s="4">
        <v>2</v>
      </c>
      <c r="AN22" s="8">
        <v>0.22775000000000001</v>
      </c>
      <c r="AO22" s="4">
        <v>5</v>
      </c>
      <c r="AP22" s="8">
        <v>0.17350000000000002</v>
      </c>
      <c r="AQ22" s="4">
        <v>2</v>
      </c>
      <c r="AR22" s="16">
        <f t="shared" ref="AR22:AR28" si="9">AM22+AO22+AQ22</f>
        <v>9</v>
      </c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34"/>
      <c r="BE22" s="27"/>
      <c r="BF22" s="34"/>
      <c r="BG22" s="27"/>
      <c r="BH22" s="34"/>
      <c r="BI22" s="27"/>
      <c r="BJ22" s="27"/>
    </row>
    <row r="23" spans="1:62" x14ac:dyDescent="0.25">
      <c r="A23" s="2" t="s">
        <v>12</v>
      </c>
      <c r="B23" s="8">
        <v>0.11700000000000001</v>
      </c>
      <c r="C23" s="4">
        <v>1</v>
      </c>
      <c r="D23" s="8">
        <v>0.183</v>
      </c>
      <c r="E23" s="4">
        <v>4</v>
      </c>
      <c r="F23" s="8">
        <v>0.11700000000000001</v>
      </c>
      <c r="G23" s="4">
        <v>1</v>
      </c>
      <c r="H23" s="8">
        <v>0.23300000000000001</v>
      </c>
      <c r="I23" s="4">
        <v>8</v>
      </c>
      <c r="J23" s="16">
        <f t="shared" si="5"/>
        <v>14</v>
      </c>
      <c r="K23" s="8">
        <v>0.113</v>
      </c>
      <c r="L23" s="4">
        <v>1</v>
      </c>
      <c r="M23" s="8">
        <v>0</v>
      </c>
      <c r="N23" s="4">
        <v>6</v>
      </c>
      <c r="O23" s="8">
        <v>0.161</v>
      </c>
      <c r="P23" s="4">
        <v>3</v>
      </c>
      <c r="Q23" s="8">
        <v>0.371</v>
      </c>
      <c r="R23" s="4">
        <v>3</v>
      </c>
      <c r="S23" s="16">
        <f t="shared" si="6"/>
        <v>13</v>
      </c>
      <c r="T23" s="8">
        <v>1.7999999999999999E-2</v>
      </c>
      <c r="U23" s="4">
        <v>3</v>
      </c>
      <c r="V23" s="7">
        <v>0</v>
      </c>
      <c r="W23" s="4">
        <v>4</v>
      </c>
      <c r="X23" s="8">
        <v>0.26300000000000001</v>
      </c>
      <c r="Y23" s="4">
        <v>5</v>
      </c>
      <c r="Z23" s="8">
        <v>0.50900000000000001</v>
      </c>
      <c r="AA23" s="4">
        <v>6</v>
      </c>
      <c r="AB23" s="17">
        <f t="shared" si="7"/>
        <v>18</v>
      </c>
      <c r="AC23" s="8">
        <v>3.5999999999999997E-2</v>
      </c>
      <c r="AD23" s="4">
        <v>1</v>
      </c>
      <c r="AE23" s="14">
        <v>7.0999999999999994E-2</v>
      </c>
      <c r="AF23" s="4">
        <v>5</v>
      </c>
      <c r="AG23" s="14">
        <v>0.35699999999999998</v>
      </c>
      <c r="AH23" s="4">
        <v>7</v>
      </c>
      <c r="AI23" s="14">
        <v>0.19600000000000001</v>
      </c>
      <c r="AJ23" s="4">
        <v>6</v>
      </c>
      <c r="AK23" s="17">
        <f t="shared" si="8"/>
        <v>19</v>
      </c>
      <c r="AL23" s="14">
        <v>7.1000000000000008E-2</v>
      </c>
      <c r="AM23" s="4">
        <v>1</v>
      </c>
      <c r="AN23" s="8">
        <v>0.22450000000000001</v>
      </c>
      <c r="AO23" s="4">
        <v>4</v>
      </c>
      <c r="AP23" s="8">
        <v>0.32725000000000004</v>
      </c>
      <c r="AQ23" s="4">
        <v>6</v>
      </c>
      <c r="AR23" s="16">
        <f t="shared" si="9"/>
        <v>11</v>
      </c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34"/>
      <c r="BE23" s="27"/>
      <c r="BF23" s="34"/>
      <c r="BG23" s="27"/>
      <c r="BH23" s="34"/>
      <c r="BI23" s="27"/>
      <c r="BJ23" s="27"/>
    </row>
    <row r="24" spans="1:62" ht="25.5" x14ac:dyDescent="0.25">
      <c r="A24" s="2" t="s">
        <v>14</v>
      </c>
      <c r="B24" s="8">
        <v>0.13239999999999999</v>
      </c>
      <c r="C24" s="4">
        <v>0</v>
      </c>
      <c r="D24" s="8">
        <v>0.26600000000000001</v>
      </c>
      <c r="E24" s="4">
        <v>0</v>
      </c>
      <c r="F24" s="8">
        <v>0.191</v>
      </c>
      <c r="G24" s="4">
        <v>4</v>
      </c>
      <c r="H24" s="8">
        <v>0.10290000000000001</v>
      </c>
      <c r="I24" s="4">
        <v>1</v>
      </c>
      <c r="J24" s="18">
        <f t="shared" si="5"/>
        <v>5</v>
      </c>
      <c r="K24" s="8">
        <v>0.2</v>
      </c>
      <c r="L24" s="4">
        <v>0</v>
      </c>
      <c r="M24" s="8">
        <v>0.09</v>
      </c>
      <c r="N24" s="4">
        <v>2</v>
      </c>
      <c r="O24" s="8">
        <v>0.14000000000000001</v>
      </c>
      <c r="P24" s="4">
        <v>2</v>
      </c>
      <c r="Q24" s="8">
        <v>7.0000000000000007E-2</v>
      </c>
      <c r="R24" s="4">
        <v>1</v>
      </c>
      <c r="S24" s="18">
        <f t="shared" si="6"/>
        <v>5</v>
      </c>
      <c r="T24" s="8">
        <v>0.11899999999999999</v>
      </c>
      <c r="U24" s="4">
        <v>0</v>
      </c>
      <c r="V24" s="8">
        <v>0.104</v>
      </c>
      <c r="W24" s="4">
        <v>0</v>
      </c>
      <c r="X24" s="8">
        <v>0.23899999999999999</v>
      </c>
      <c r="Y24" s="4">
        <v>4</v>
      </c>
      <c r="Z24" s="8">
        <v>0.14899999999999999</v>
      </c>
      <c r="AA24" s="4">
        <v>1</v>
      </c>
      <c r="AB24" s="18">
        <f t="shared" si="7"/>
        <v>5</v>
      </c>
      <c r="AC24" s="8">
        <v>1.4E-2</v>
      </c>
      <c r="AD24" s="4">
        <v>2</v>
      </c>
      <c r="AE24" s="14">
        <v>0.17899999999999999</v>
      </c>
      <c r="AF24" s="4">
        <v>1</v>
      </c>
      <c r="AG24" s="14">
        <v>0.26900000000000002</v>
      </c>
      <c r="AH24" s="4">
        <v>6</v>
      </c>
      <c r="AI24" s="14">
        <v>0.06</v>
      </c>
      <c r="AJ24" s="4">
        <v>2</v>
      </c>
      <c r="AK24" s="16">
        <f t="shared" si="8"/>
        <v>11</v>
      </c>
      <c r="AL24" s="14">
        <v>0.11635000000000001</v>
      </c>
      <c r="AM24" s="4">
        <v>0</v>
      </c>
      <c r="AN24" s="8">
        <v>0.20975000000000002</v>
      </c>
      <c r="AO24" s="4">
        <v>2</v>
      </c>
      <c r="AP24" s="8">
        <v>9.5475000000000004E-2</v>
      </c>
      <c r="AQ24" s="4">
        <v>1</v>
      </c>
      <c r="AR24" s="18">
        <f t="shared" si="9"/>
        <v>3</v>
      </c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34"/>
      <c r="BE24" s="27"/>
      <c r="BF24" s="34"/>
      <c r="BG24" s="27"/>
      <c r="BH24" s="34"/>
      <c r="BI24" s="27"/>
      <c r="BJ24" s="27"/>
    </row>
    <row r="25" spans="1:62" ht="25.5" x14ac:dyDescent="0.25">
      <c r="A25" s="12" t="s">
        <v>26</v>
      </c>
      <c r="B25" s="13">
        <v>0</v>
      </c>
      <c r="C25" s="4">
        <v>6</v>
      </c>
      <c r="D25" s="8">
        <v>0.04</v>
      </c>
      <c r="E25" s="4">
        <v>7</v>
      </c>
      <c r="F25" s="8">
        <v>0.34</v>
      </c>
      <c r="G25" s="4">
        <v>8</v>
      </c>
      <c r="H25" s="8">
        <v>0.22</v>
      </c>
      <c r="I25" s="4">
        <v>7</v>
      </c>
      <c r="J25" s="17">
        <f t="shared" si="5"/>
        <v>28</v>
      </c>
      <c r="K25" s="14">
        <v>0</v>
      </c>
      <c r="L25" s="4">
        <v>6</v>
      </c>
      <c r="M25" s="14">
        <v>1.9E-2</v>
      </c>
      <c r="N25" s="4">
        <v>3</v>
      </c>
      <c r="O25" s="14">
        <v>0.33300000000000002</v>
      </c>
      <c r="P25" s="4">
        <v>8</v>
      </c>
      <c r="Q25" s="14">
        <v>0.43099999999999999</v>
      </c>
      <c r="R25" s="4">
        <v>5</v>
      </c>
      <c r="S25" s="17">
        <f t="shared" si="6"/>
        <v>22</v>
      </c>
      <c r="T25" s="8">
        <v>2.1000000000000001E-2</v>
      </c>
      <c r="U25" s="4">
        <v>2</v>
      </c>
      <c r="V25" s="14">
        <v>2.1000000000000001E-2</v>
      </c>
      <c r="W25" s="4">
        <v>3</v>
      </c>
      <c r="X25" s="14">
        <v>0.188</v>
      </c>
      <c r="Y25" s="4">
        <v>1</v>
      </c>
      <c r="Z25" s="14">
        <v>0.70799999999999996</v>
      </c>
      <c r="AA25" s="4">
        <v>7</v>
      </c>
      <c r="AB25" s="16">
        <f t="shared" si="7"/>
        <v>13</v>
      </c>
      <c r="AC25" s="8">
        <v>0</v>
      </c>
      <c r="AD25" s="4">
        <v>3</v>
      </c>
      <c r="AE25" s="14">
        <v>0</v>
      </c>
      <c r="AF25" s="4">
        <v>7</v>
      </c>
      <c r="AG25" s="14">
        <v>0.44</v>
      </c>
      <c r="AH25" s="4">
        <v>8</v>
      </c>
      <c r="AI25" s="14">
        <v>0.12</v>
      </c>
      <c r="AJ25" s="4">
        <v>3</v>
      </c>
      <c r="AK25" s="16">
        <f t="shared" si="8"/>
        <v>21</v>
      </c>
      <c r="AL25" s="14">
        <v>5.2500000000000003E-3</v>
      </c>
      <c r="AM25" s="4">
        <v>7</v>
      </c>
      <c r="AN25" s="8">
        <v>0.32524999999999998</v>
      </c>
      <c r="AO25" s="4">
        <v>8</v>
      </c>
      <c r="AP25" s="8">
        <v>0.36975000000000002</v>
      </c>
      <c r="AQ25" s="4">
        <v>7</v>
      </c>
      <c r="AR25" s="17">
        <f t="shared" si="9"/>
        <v>22</v>
      </c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34"/>
      <c r="BE25" s="27"/>
      <c r="BF25" s="34"/>
      <c r="BG25" s="27"/>
      <c r="BH25" s="34"/>
      <c r="BI25" s="27"/>
      <c r="BJ25" s="27"/>
    </row>
    <row r="26" spans="1:62" x14ac:dyDescent="0.25">
      <c r="A26" s="12" t="s">
        <v>27</v>
      </c>
      <c r="B26" s="14">
        <v>0.05</v>
      </c>
      <c r="C26" s="4">
        <v>2</v>
      </c>
      <c r="D26" s="14">
        <v>0.2</v>
      </c>
      <c r="E26" s="4">
        <v>2</v>
      </c>
      <c r="F26" s="14">
        <v>0.2</v>
      </c>
      <c r="G26" s="4">
        <v>5</v>
      </c>
      <c r="H26" s="14">
        <v>0.15</v>
      </c>
      <c r="I26" s="4">
        <v>2</v>
      </c>
      <c r="J26" s="16">
        <f t="shared" si="5"/>
        <v>11</v>
      </c>
      <c r="K26" s="14">
        <v>3.3000000000000002E-2</v>
      </c>
      <c r="L26" s="4">
        <v>5</v>
      </c>
      <c r="M26" s="14">
        <v>1.6E-2</v>
      </c>
      <c r="N26" s="4">
        <v>4</v>
      </c>
      <c r="O26" s="14">
        <v>0.183</v>
      </c>
      <c r="P26" s="4">
        <v>4</v>
      </c>
      <c r="Q26" s="14">
        <v>0.55700000000000005</v>
      </c>
      <c r="R26" s="4">
        <v>7</v>
      </c>
      <c r="S26" s="17">
        <f t="shared" si="6"/>
        <v>20</v>
      </c>
      <c r="T26" s="8">
        <v>0</v>
      </c>
      <c r="U26" s="4">
        <v>4</v>
      </c>
      <c r="V26" s="14">
        <v>0</v>
      </c>
      <c r="W26" s="4">
        <v>4</v>
      </c>
      <c r="X26" s="14">
        <v>0.23599999999999999</v>
      </c>
      <c r="Y26" s="4">
        <v>3</v>
      </c>
      <c r="Z26" s="14">
        <v>0.72699999999999998</v>
      </c>
      <c r="AA26" s="4">
        <v>8</v>
      </c>
      <c r="AB26" s="17">
        <f t="shared" si="7"/>
        <v>19</v>
      </c>
      <c r="AC26" s="8">
        <v>3.5999999999999997E-2</v>
      </c>
      <c r="AD26" s="4">
        <v>1</v>
      </c>
      <c r="AE26" s="14">
        <v>0.125</v>
      </c>
      <c r="AF26" s="4">
        <v>3</v>
      </c>
      <c r="AG26" s="14">
        <v>0.25</v>
      </c>
      <c r="AH26" s="4">
        <v>5</v>
      </c>
      <c r="AI26" s="14">
        <v>0.33900000000000002</v>
      </c>
      <c r="AJ26" s="4">
        <v>8</v>
      </c>
      <c r="AK26" s="16">
        <f t="shared" si="8"/>
        <v>17</v>
      </c>
      <c r="AL26" s="14">
        <v>2.9749999999999999E-2</v>
      </c>
      <c r="AM26" s="4">
        <v>3</v>
      </c>
      <c r="AN26" s="8">
        <v>0.21725</v>
      </c>
      <c r="AO26" s="4">
        <v>3</v>
      </c>
      <c r="AP26" s="8">
        <v>0.44325000000000003</v>
      </c>
      <c r="AQ26" s="4">
        <v>8</v>
      </c>
      <c r="AR26" s="16">
        <f t="shared" si="9"/>
        <v>14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34"/>
      <c r="BE26" s="27"/>
      <c r="BF26" s="34"/>
      <c r="BG26" s="27"/>
      <c r="BH26" s="34"/>
      <c r="BI26" s="27"/>
      <c r="BJ26" s="27"/>
    </row>
    <row r="27" spans="1:62" x14ac:dyDescent="0.25">
      <c r="A27" s="12" t="s">
        <v>28</v>
      </c>
      <c r="B27" s="8">
        <v>2.7E-2</v>
      </c>
      <c r="C27" s="4">
        <v>5</v>
      </c>
      <c r="D27" s="14">
        <v>0.19400000000000001</v>
      </c>
      <c r="E27" s="4">
        <v>3</v>
      </c>
      <c r="F27" s="14">
        <v>0.28399999999999997</v>
      </c>
      <c r="G27" s="4">
        <v>7</v>
      </c>
      <c r="H27" s="14">
        <v>0.20300000000000001</v>
      </c>
      <c r="I27" s="4">
        <v>6</v>
      </c>
      <c r="J27" s="17">
        <f t="shared" si="5"/>
        <v>21</v>
      </c>
      <c r="K27" s="14">
        <v>6.8000000000000005E-2</v>
      </c>
      <c r="L27" s="4">
        <v>3</v>
      </c>
      <c r="M27" s="14">
        <v>1.4E-2</v>
      </c>
      <c r="N27" s="4">
        <v>5</v>
      </c>
      <c r="O27" s="14">
        <v>0.20300000000000001</v>
      </c>
      <c r="P27" s="4">
        <v>5</v>
      </c>
      <c r="Q27" s="14">
        <v>0.40500000000000003</v>
      </c>
      <c r="R27" s="4">
        <v>4</v>
      </c>
      <c r="S27" s="16">
        <f t="shared" si="6"/>
        <v>17</v>
      </c>
      <c r="T27" s="8">
        <v>0</v>
      </c>
      <c r="U27" s="4">
        <v>4</v>
      </c>
      <c r="V27" s="14">
        <v>0</v>
      </c>
      <c r="W27" s="4">
        <v>4</v>
      </c>
      <c r="X27" s="14">
        <v>0.28799999999999998</v>
      </c>
      <c r="Y27" s="4">
        <v>6</v>
      </c>
      <c r="Z27" s="14">
        <v>0.438</v>
      </c>
      <c r="AA27" s="4">
        <v>4</v>
      </c>
      <c r="AB27" s="17">
        <f t="shared" si="7"/>
        <v>18</v>
      </c>
      <c r="AC27" s="8">
        <v>0</v>
      </c>
      <c r="AD27" s="4">
        <v>3</v>
      </c>
      <c r="AE27" s="14">
        <v>1.2999999999999999E-2</v>
      </c>
      <c r="AF27" s="4">
        <v>6</v>
      </c>
      <c r="AG27" s="14">
        <v>0.24</v>
      </c>
      <c r="AH27" s="4">
        <v>4</v>
      </c>
      <c r="AI27" s="14">
        <v>0.253</v>
      </c>
      <c r="AJ27" s="4">
        <v>7</v>
      </c>
      <c r="AK27" s="17">
        <f t="shared" si="8"/>
        <v>20</v>
      </c>
      <c r="AL27" s="14">
        <v>2.375E-2</v>
      </c>
      <c r="AM27" s="4">
        <v>4</v>
      </c>
      <c r="AN27" s="8">
        <v>0.25374999999999998</v>
      </c>
      <c r="AO27" s="4">
        <v>7</v>
      </c>
      <c r="AP27" s="8">
        <v>0.32475000000000004</v>
      </c>
      <c r="AQ27" s="4">
        <v>5</v>
      </c>
      <c r="AR27" s="16">
        <f t="shared" si="9"/>
        <v>16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34"/>
      <c r="BE27" s="27"/>
      <c r="BF27" s="34"/>
      <c r="BG27" s="27"/>
      <c r="BH27" s="34"/>
      <c r="BI27" s="27"/>
      <c r="BJ27" s="27"/>
    </row>
    <row r="28" spans="1:62" x14ac:dyDescent="0.25">
      <c r="A28" s="12" t="s">
        <v>29</v>
      </c>
      <c r="B28" s="13">
        <v>0</v>
      </c>
      <c r="C28" s="4">
        <v>6</v>
      </c>
      <c r="D28" s="14">
        <v>8.3000000000000004E-2</v>
      </c>
      <c r="E28" s="4">
        <v>6</v>
      </c>
      <c r="F28" s="14">
        <v>0.16700000000000001</v>
      </c>
      <c r="G28" s="4">
        <v>3</v>
      </c>
      <c r="H28" s="14">
        <v>0.16700000000000001</v>
      </c>
      <c r="I28" s="4">
        <v>3</v>
      </c>
      <c r="J28" s="18">
        <f t="shared" si="5"/>
        <v>18</v>
      </c>
      <c r="K28" s="14">
        <v>8.3000000000000004E-2</v>
      </c>
      <c r="L28" s="4">
        <v>2</v>
      </c>
      <c r="M28" s="14">
        <v>0.25</v>
      </c>
      <c r="N28" s="4">
        <v>0</v>
      </c>
      <c r="O28" s="14">
        <v>8.3000000000000004E-2</v>
      </c>
      <c r="P28" s="4">
        <v>1</v>
      </c>
      <c r="Q28" s="14">
        <v>0</v>
      </c>
      <c r="R28" s="4">
        <v>0</v>
      </c>
      <c r="S28" s="18">
        <f t="shared" si="6"/>
        <v>3</v>
      </c>
      <c r="T28" s="8">
        <v>0</v>
      </c>
      <c r="U28" s="4">
        <v>4</v>
      </c>
      <c r="V28" s="14">
        <v>7.8E-2</v>
      </c>
      <c r="W28" s="4">
        <v>1</v>
      </c>
      <c r="X28" s="14">
        <v>0.34399999999999997</v>
      </c>
      <c r="Y28" s="4">
        <v>7</v>
      </c>
      <c r="Z28" s="14">
        <v>0.44400000000000001</v>
      </c>
      <c r="AA28" s="4">
        <v>5</v>
      </c>
      <c r="AB28" s="17">
        <f t="shared" si="7"/>
        <v>17</v>
      </c>
      <c r="AC28" s="8">
        <v>0</v>
      </c>
      <c r="AD28" s="4">
        <v>3</v>
      </c>
      <c r="AE28" s="14">
        <v>0.27300000000000002</v>
      </c>
      <c r="AF28" s="4">
        <v>0</v>
      </c>
      <c r="AG28" s="14">
        <v>0.182</v>
      </c>
      <c r="AH28" s="4">
        <v>3</v>
      </c>
      <c r="AI28" s="14">
        <v>0.182</v>
      </c>
      <c r="AJ28" s="4">
        <v>5</v>
      </c>
      <c r="AK28" s="16">
        <f t="shared" si="8"/>
        <v>11</v>
      </c>
      <c r="AL28" s="14">
        <v>2.0750000000000001E-2</v>
      </c>
      <c r="AM28" s="4">
        <v>6</v>
      </c>
      <c r="AN28" s="8">
        <v>0.19400000000000001</v>
      </c>
      <c r="AO28" s="4">
        <v>1</v>
      </c>
      <c r="AP28" s="8">
        <v>0.19824999999999998</v>
      </c>
      <c r="AQ28" s="4">
        <v>3</v>
      </c>
      <c r="AR28" s="29">
        <f t="shared" si="9"/>
        <v>10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34"/>
      <c r="BE28" s="27"/>
      <c r="BF28" s="34"/>
      <c r="BG28" s="27"/>
      <c r="BH28" s="34"/>
      <c r="BI28" s="27"/>
      <c r="BJ28" s="27"/>
    </row>
    <row r="30" spans="1:62" x14ac:dyDescent="0.25">
      <c r="A30" s="65" t="s">
        <v>33</v>
      </c>
      <c r="B30" s="65"/>
      <c r="C30" s="65"/>
      <c r="D30" s="65"/>
      <c r="E30" s="65"/>
    </row>
    <row r="32" spans="1:62" x14ac:dyDescent="0.25">
      <c r="A32" s="51" t="s">
        <v>0</v>
      </c>
      <c r="B32" s="71" t="s">
        <v>22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3"/>
      <c r="BD32" s="55" t="s">
        <v>23</v>
      </c>
      <c r="BE32" s="56"/>
      <c r="BF32" s="56"/>
      <c r="BG32" s="56"/>
      <c r="BH32" s="56"/>
      <c r="BI32" s="56"/>
      <c r="BJ32" s="57"/>
    </row>
    <row r="33" spans="1:80" x14ac:dyDescent="0.25">
      <c r="A33" s="51"/>
      <c r="B33" s="63" t="s">
        <v>2</v>
      </c>
      <c r="C33" s="64"/>
      <c r="D33" s="64"/>
      <c r="E33" s="64"/>
      <c r="F33" s="64"/>
      <c r="G33" s="64"/>
      <c r="H33" s="64"/>
      <c r="I33" s="64"/>
      <c r="J33" s="64"/>
      <c r="K33" s="64" t="s">
        <v>1</v>
      </c>
      <c r="L33" s="64"/>
      <c r="M33" s="64"/>
      <c r="N33" s="64"/>
      <c r="O33" s="64"/>
      <c r="P33" s="64"/>
      <c r="Q33" s="64"/>
      <c r="R33" s="64"/>
      <c r="S33" s="64"/>
      <c r="T33" s="61" t="s">
        <v>6</v>
      </c>
      <c r="U33" s="62"/>
      <c r="V33" s="62"/>
      <c r="W33" s="62"/>
      <c r="X33" s="62"/>
      <c r="Y33" s="62"/>
      <c r="Z33" s="62"/>
      <c r="AA33" s="62"/>
      <c r="AB33" s="63"/>
      <c r="AC33" s="61" t="s">
        <v>25</v>
      </c>
      <c r="AD33" s="62"/>
      <c r="AE33" s="62"/>
      <c r="AF33" s="62"/>
      <c r="AG33" s="62"/>
      <c r="AH33" s="62"/>
      <c r="AI33" s="62"/>
      <c r="AJ33" s="62"/>
      <c r="AK33" s="63"/>
      <c r="AL33" s="64" t="s">
        <v>24</v>
      </c>
      <c r="AM33" s="64"/>
      <c r="AN33" s="64"/>
      <c r="AO33" s="64"/>
      <c r="AP33" s="64"/>
      <c r="AQ33" s="64"/>
      <c r="AR33" s="64"/>
      <c r="AS33" s="64"/>
      <c r="AT33" s="64"/>
      <c r="AU33" s="64" t="s">
        <v>7</v>
      </c>
      <c r="AV33" s="64"/>
      <c r="AW33" s="64"/>
      <c r="AX33" s="64"/>
      <c r="AY33" s="64"/>
      <c r="AZ33" s="64"/>
      <c r="BA33" s="64"/>
      <c r="BB33" s="64"/>
      <c r="BC33" s="64"/>
      <c r="BD33" s="58"/>
      <c r="BE33" s="59"/>
      <c r="BF33" s="59"/>
      <c r="BG33" s="59"/>
      <c r="BH33" s="59"/>
      <c r="BI33" s="59"/>
      <c r="BJ33" s="60"/>
    </row>
    <row r="34" spans="1:80" ht="82.5" x14ac:dyDescent="0.25">
      <c r="A34" s="51"/>
      <c r="B34" s="10" t="s">
        <v>10</v>
      </c>
      <c r="C34" s="3" t="s">
        <v>15</v>
      </c>
      <c r="D34" s="2" t="s">
        <v>17</v>
      </c>
      <c r="E34" s="3" t="s">
        <v>15</v>
      </c>
      <c r="F34" s="2" t="s">
        <v>20</v>
      </c>
      <c r="G34" s="3" t="s">
        <v>15</v>
      </c>
      <c r="H34" s="2" t="s">
        <v>18</v>
      </c>
      <c r="I34" s="3" t="s">
        <v>15</v>
      </c>
      <c r="J34" s="23" t="s">
        <v>16</v>
      </c>
      <c r="K34" s="2" t="s">
        <v>10</v>
      </c>
      <c r="L34" s="3" t="s">
        <v>15</v>
      </c>
      <c r="M34" s="2" t="s">
        <v>17</v>
      </c>
      <c r="N34" s="3" t="s">
        <v>15</v>
      </c>
      <c r="O34" s="2" t="s">
        <v>19</v>
      </c>
      <c r="P34" s="3" t="s">
        <v>15</v>
      </c>
      <c r="Q34" s="2" t="s">
        <v>18</v>
      </c>
      <c r="R34" s="3" t="s">
        <v>15</v>
      </c>
      <c r="S34" s="23" t="s">
        <v>16</v>
      </c>
      <c r="T34" s="2" t="s">
        <v>10</v>
      </c>
      <c r="U34" s="3" t="s">
        <v>15</v>
      </c>
      <c r="V34" s="2" t="s">
        <v>17</v>
      </c>
      <c r="W34" s="3" t="s">
        <v>15</v>
      </c>
      <c r="X34" s="2" t="s">
        <v>20</v>
      </c>
      <c r="Y34" s="3" t="s">
        <v>15</v>
      </c>
      <c r="Z34" s="2" t="s">
        <v>18</v>
      </c>
      <c r="AA34" s="3" t="s">
        <v>15</v>
      </c>
      <c r="AB34" s="22" t="s">
        <v>16</v>
      </c>
      <c r="AC34" s="2" t="s">
        <v>10</v>
      </c>
      <c r="AD34" s="3" t="s">
        <v>15</v>
      </c>
      <c r="AE34" s="2" t="s">
        <v>17</v>
      </c>
      <c r="AF34" s="3" t="s">
        <v>15</v>
      </c>
      <c r="AG34" s="2" t="s">
        <v>20</v>
      </c>
      <c r="AH34" s="3" t="s">
        <v>15</v>
      </c>
      <c r="AI34" s="2" t="s">
        <v>18</v>
      </c>
      <c r="AJ34" s="3" t="s">
        <v>15</v>
      </c>
      <c r="AK34" s="22" t="s">
        <v>16</v>
      </c>
      <c r="AL34" s="2" t="s">
        <v>10</v>
      </c>
      <c r="AM34" s="3" t="s">
        <v>15</v>
      </c>
      <c r="AN34" s="2" t="s">
        <v>17</v>
      </c>
      <c r="AO34" s="3" t="s">
        <v>15</v>
      </c>
      <c r="AP34" s="2" t="s">
        <v>20</v>
      </c>
      <c r="AQ34" s="3" t="s">
        <v>15</v>
      </c>
      <c r="AR34" s="2" t="s">
        <v>18</v>
      </c>
      <c r="AS34" s="3" t="s">
        <v>15</v>
      </c>
      <c r="AT34" s="22" t="s">
        <v>16</v>
      </c>
      <c r="AU34" s="2" t="s">
        <v>10</v>
      </c>
      <c r="AV34" s="3" t="s">
        <v>15</v>
      </c>
      <c r="AW34" s="2" t="s">
        <v>17</v>
      </c>
      <c r="AX34" s="3" t="s">
        <v>15</v>
      </c>
      <c r="AY34" s="2" t="s">
        <v>20</v>
      </c>
      <c r="AZ34" s="3" t="s">
        <v>15</v>
      </c>
      <c r="BA34" s="2" t="s">
        <v>18</v>
      </c>
      <c r="BB34" s="3" t="s">
        <v>15</v>
      </c>
      <c r="BC34" s="22" t="s">
        <v>16</v>
      </c>
      <c r="BD34" s="2" t="s">
        <v>17</v>
      </c>
      <c r="BE34" s="3" t="s">
        <v>15</v>
      </c>
      <c r="BF34" s="2" t="s">
        <v>19</v>
      </c>
      <c r="BG34" s="3" t="s">
        <v>15</v>
      </c>
      <c r="BH34" s="2" t="s">
        <v>18</v>
      </c>
      <c r="BI34" s="3" t="s">
        <v>15</v>
      </c>
      <c r="BJ34" s="23" t="s">
        <v>16</v>
      </c>
    </row>
    <row r="35" spans="1:80" x14ac:dyDescent="0.25">
      <c r="A35" s="2" t="s">
        <v>11</v>
      </c>
      <c r="B35" s="8">
        <v>0.13</v>
      </c>
      <c r="C35" s="4">
        <v>3</v>
      </c>
      <c r="D35" s="8">
        <v>0</v>
      </c>
      <c r="E35" s="4">
        <v>3</v>
      </c>
      <c r="F35" s="8">
        <v>0.14799999999999999</v>
      </c>
      <c r="G35" s="4">
        <v>2</v>
      </c>
      <c r="H35" s="8">
        <v>0</v>
      </c>
      <c r="I35" s="4">
        <v>0</v>
      </c>
      <c r="J35" s="16">
        <f t="shared" ref="J35:J42" si="10">C35+E35+G35+I35</f>
        <v>8</v>
      </c>
      <c r="K35" s="8">
        <v>7.6999999999999999E-2</v>
      </c>
      <c r="L35" s="4">
        <v>4</v>
      </c>
      <c r="M35" s="8">
        <v>0.154</v>
      </c>
      <c r="N35" s="4">
        <v>5</v>
      </c>
      <c r="O35" s="8">
        <v>0.23100000000000001</v>
      </c>
      <c r="P35" s="4">
        <v>6</v>
      </c>
      <c r="Q35" s="8">
        <v>0.115</v>
      </c>
      <c r="R35" s="4">
        <v>7</v>
      </c>
      <c r="S35" s="17">
        <f t="shared" ref="S35:S42" si="11">L35+N35+P35+R35</f>
        <v>22</v>
      </c>
      <c r="T35" s="8">
        <v>0</v>
      </c>
      <c r="U35" s="4">
        <v>5</v>
      </c>
      <c r="V35" s="8">
        <v>0.107</v>
      </c>
      <c r="W35" s="4">
        <v>4</v>
      </c>
      <c r="X35" s="8">
        <v>0.125</v>
      </c>
      <c r="Y35" s="4">
        <v>3</v>
      </c>
      <c r="Z35" s="8">
        <v>8.8999999999999996E-2</v>
      </c>
      <c r="AA35" s="4">
        <v>3</v>
      </c>
      <c r="AB35" s="16">
        <f t="shared" ref="AB35:AB42" si="12">U35+W35+Y35+AA35</f>
        <v>15</v>
      </c>
      <c r="AC35" s="7">
        <v>0</v>
      </c>
      <c r="AD35" s="4">
        <v>4</v>
      </c>
      <c r="AE35" s="14">
        <v>0.08</v>
      </c>
      <c r="AF35" s="4">
        <v>6</v>
      </c>
      <c r="AG35" s="14">
        <v>0.24</v>
      </c>
      <c r="AH35" s="4">
        <v>6</v>
      </c>
      <c r="AI35" s="14">
        <v>0.04</v>
      </c>
      <c r="AJ35" s="4">
        <v>1</v>
      </c>
      <c r="AK35" s="17">
        <f t="shared" ref="AK35:AK42" si="13">AD35+AF35+AH35+AJ35</f>
        <v>17</v>
      </c>
      <c r="AL35" s="14">
        <v>1.7999999999999999E-2</v>
      </c>
      <c r="AM35" s="4">
        <v>2</v>
      </c>
      <c r="AN35" s="14">
        <v>0.123</v>
      </c>
      <c r="AO35" s="4">
        <v>3</v>
      </c>
      <c r="AP35" s="14">
        <v>0.14000000000000001</v>
      </c>
      <c r="AQ35" s="4">
        <v>4</v>
      </c>
      <c r="AR35" s="14">
        <v>1.7999999999999999E-2</v>
      </c>
      <c r="AS35" s="4">
        <v>1</v>
      </c>
      <c r="AT35" s="16">
        <f t="shared" ref="AT35:AT42" si="14">AM35+AO35+AQ35+AS35</f>
        <v>10</v>
      </c>
      <c r="AU35" s="14">
        <v>0</v>
      </c>
      <c r="AV35" s="4">
        <v>2</v>
      </c>
      <c r="AW35" s="14">
        <v>0</v>
      </c>
      <c r="AX35" s="4">
        <v>6</v>
      </c>
      <c r="AY35" s="14">
        <v>0.23599999999999999</v>
      </c>
      <c r="AZ35" s="4">
        <v>5</v>
      </c>
      <c r="BA35" s="14">
        <v>0.76400000000000001</v>
      </c>
      <c r="BB35" s="4">
        <v>7</v>
      </c>
      <c r="BC35" s="17">
        <f t="shared" ref="BC35:BC42" si="15">AV35+AX35+AZ35+BB35</f>
        <v>20</v>
      </c>
      <c r="BD35" s="14">
        <v>5.1750000000000004E-2</v>
      </c>
      <c r="BE35" s="4">
        <v>5</v>
      </c>
      <c r="BF35" s="8">
        <f>AVERAGE(F35,O35,X35,AG35,AP35,AY35)</f>
        <v>0.18666666666666668</v>
      </c>
      <c r="BG35" s="4">
        <v>4</v>
      </c>
      <c r="BH35" s="8">
        <v>0.253</v>
      </c>
      <c r="BI35" s="4">
        <v>4</v>
      </c>
      <c r="BJ35" s="16">
        <f>BE35+BG35+BI35</f>
        <v>13</v>
      </c>
    </row>
    <row r="36" spans="1:80" x14ac:dyDescent="0.25">
      <c r="A36" s="2" t="s">
        <v>13</v>
      </c>
      <c r="B36" s="8">
        <v>0.13300000000000001</v>
      </c>
      <c r="C36" s="4">
        <v>2</v>
      </c>
      <c r="D36" s="8">
        <v>0.16</v>
      </c>
      <c r="E36" s="4">
        <v>1</v>
      </c>
      <c r="F36" s="8">
        <v>0.17299999999999999</v>
      </c>
      <c r="G36" s="4">
        <v>3</v>
      </c>
      <c r="H36" s="8">
        <v>2.7E-2</v>
      </c>
      <c r="I36" s="4">
        <v>2</v>
      </c>
      <c r="J36" s="16">
        <f t="shared" si="10"/>
        <v>8</v>
      </c>
      <c r="K36" s="8">
        <v>0.105</v>
      </c>
      <c r="L36" s="4">
        <v>3</v>
      </c>
      <c r="M36" s="8">
        <v>0.13200000000000001</v>
      </c>
      <c r="N36" s="4">
        <v>7</v>
      </c>
      <c r="O36" s="8">
        <v>0.19700000000000001</v>
      </c>
      <c r="P36" s="4">
        <v>5</v>
      </c>
      <c r="Q36" s="8">
        <v>6.6000000000000003E-2</v>
      </c>
      <c r="R36" s="4">
        <v>6</v>
      </c>
      <c r="S36" s="17">
        <f t="shared" si="11"/>
        <v>21</v>
      </c>
      <c r="T36" s="8">
        <v>6.8000000000000005E-2</v>
      </c>
      <c r="U36" s="4">
        <v>2</v>
      </c>
      <c r="V36" s="8">
        <v>0.13500000000000001</v>
      </c>
      <c r="W36" s="4">
        <v>2</v>
      </c>
      <c r="X36" s="8">
        <v>0.25700000000000001</v>
      </c>
      <c r="Y36" s="4">
        <v>8</v>
      </c>
      <c r="Z36" s="8">
        <v>0.108</v>
      </c>
      <c r="AA36" s="4">
        <v>5</v>
      </c>
      <c r="AB36" s="16">
        <f t="shared" si="12"/>
        <v>17</v>
      </c>
      <c r="AC36" s="8">
        <v>0.11600000000000001</v>
      </c>
      <c r="AD36" s="4">
        <v>0</v>
      </c>
      <c r="AE36" s="14">
        <v>0.13</v>
      </c>
      <c r="AF36" s="4">
        <v>5</v>
      </c>
      <c r="AG36" s="14">
        <v>0.159</v>
      </c>
      <c r="AH36" s="4">
        <v>4</v>
      </c>
      <c r="AI36" s="14">
        <v>0.17399999999999999</v>
      </c>
      <c r="AJ36" s="4">
        <v>4</v>
      </c>
      <c r="AK36" s="16">
        <f t="shared" si="13"/>
        <v>13</v>
      </c>
      <c r="AL36" s="8">
        <v>9.0999999999999998E-2</v>
      </c>
      <c r="AM36" s="4">
        <v>0</v>
      </c>
      <c r="AN36" s="14">
        <v>0.104</v>
      </c>
      <c r="AO36" s="4">
        <v>6</v>
      </c>
      <c r="AP36" s="14">
        <v>0.13</v>
      </c>
      <c r="AQ36" s="4">
        <v>2</v>
      </c>
      <c r="AR36" s="14">
        <v>0.182</v>
      </c>
      <c r="AS36" s="4">
        <v>5</v>
      </c>
      <c r="AT36" s="16">
        <f t="shared" si="14"/>
        <v>13</v>
      </c>
      <c r="AU36" s="8">
        <v>0</v>
      </c>
      <c r="AV36" s="4">
        <v>2</v>
      </c>
      <c r="AW36" s="14">
        <v>0.114</v>
      </c>
      <c r="AX36" s="4">
        <v>3</v>
      </c>
      <c r="AY36" s="14">
        <v>0.186</v>
      </c>
      <c r="AZ36" s="4">
        <v>2</v>
      </c>
      <c r="BA36" s="14">
        <v>0.114</v>
      </c>
      <c r="BB36" s="4">
        <v>3</v>
      </c>
      <c r="BC36" s="16">
        <f t="shared" si="15"/>
        <v>10</v>
      </c>
      <c r="BD36" s="14">
        <v>0.1055</v>
      </c>
      <c r="BE36" s="4">
        <v>2</v>
      </c>
      <c r="BF36" s="8">
        <f t="shared" ref="BF36:BF42" si="16">AVERAGE(F36,O36,X36,AG36,AP36,AY36)</f>
        <v>0.18366666666666667</v>
      </c>
      <c r="BG36" s="4">
        <v>3</v>
      </c>
      <c r="BH36" s="8">
        <v>0.17350000000000002</v>
      </c>
      <c r="BI36" s="4">
        <v>2</v>
      </c>
      <c r="BJ36" s="18">
        <f t="shared" ref="BJ36:BJ42" si="17">BE36+BG36+BI36</f>
        <v>7</v>
      </c>
    </row>
    <row r="37" spans="1:80" x14ac:dyDescent="0.25">
      <c r="A37" s="2" t="s">
        <v>12</v>
      </c>
      <c r="B37" s="8">
        <v>0.13</v>
      </c>
      <c r="C37" s="4">
        <v>3</v>
      </c>
      <c r="D37" s="8">
        <v>0</v>
      </c>
      <c r="E37" s="4">
        <v>3</v>
      </c>
      <c r="F37" s="8">
        <v>0.37</v>
      </c>
      <c r="G37" s="4">
        <v>8</v>
      </c>
      <c r="H37" s="8">
        <v>1.9E-2</v>
      </c>
      <c r="I37" s="4">
        <v>1</v>
      </c>
      <c r="J37" s="17">
        <f t="shared" si="10"/>
        <v>15</v>
      </c>
      <c r="K37" s="8">
        <v>7.0999999999999994E-2</v>
      </c>
      <c r="L37" s="4">
        <v>5</v>
      </c>
      <c r="M37" s="8">
        <v>0.17899999999999999</v>
      </c>
      <c r="N37" s="4">
        <v>4</v>
      </c>
      <c r="O37" s="8">
        <v>0.42899999999999999</v>
      </c>
      <c r="P37" s="4">
        <v>8</v>
      </c>
      <c r="Q37" s="8">
        <v>1.7999999999999999E-2</v>
      </c>
      <c r="R37" s="4">
        <v>1</v>
      </c>
      <c r="S37" s="16">
        <f t="shared" si="11"/>
        <v>18</v>
      </c>
      <c r="T37" s="8">
        <v>3.5999999999999997E-2</v>
      </c>
      <c r="U37" s="4">
        <v>3</v>
      </c>
      <c r="V37" s="8">
        <v>3.5999999999999997E-2</v>
      </c>
      <c r="W37" s="4">
        <v>6</v>
      </c>
      <c r="X37" s="8">
        <v>0.17899999999999999</v>
      </c>
      <c r="Y37" s="4">
        <v>6</v>
      </c>
      <c r="Z37" s="8">
        <v>0.17899999999999999</v>
      </c>
      <c r="AA37" s="4">
        <v>6</v>
      </c>
      <c r="AB37" s="17">
        <f t="shared" si="12"/>
        <v>21</v>
      </c>
      <c r="AC37" s="8">
        <v>3.4000000000000002E-2</v>
      </c>
      <c r="AD37" s="4">
        <v>2</v>
      </c>
      <c r="AE37" s="14">
        <v>0.13600000000000001</v>
      </c>
      <c r="AF37" s="4">
        <v>4</v>
      </c>
      <c r="AG37" s="14">
        <v>8.5000000000000006E-2</v>
      </c>
      <c r="AH37" s="4">
        <v>2</v>
      </c>
      <c r="AI37" s="14">
        <v>0.30499999999999999</v>
      </c>
      <c r="AJ37" s="4">
        <v>7</v>
      </c>
      <c r="AK37" s="16">
        <f t="shared" si="13"/>
        <v>15</v>
      </c>
      <c r="AL37" s="8">
        <v>1.7999999999999999E-2</v>
      </c>
      <c r="AM37" s="4">
        <v>2</v>
      </c>
      <c r="AN37" s="14">
        <v>7.0000000000000007E-2</v>
      </c>
      <c r="AO37" s="4">
        <v>7</v>
      </c>
      <c r="AP37" s="14">
        <v>0.17499999999999999</v>
      </c>
      <c r="AQ37" s="4">
        <v>6</v>
      </c>
      <c r="AR37" s="14">
        <v>0.36799999999999999</v>
      </c>
      <c r="AS37" s="4">
        <v>7</v>
      </c>
      <c r="AT37" s="17">
        <f t="shared" si="14"/>
        <v>22</v>
      </c>
      <c r="AU37" s="8">
        <v>0</v>
      </c>
      <c r="AV37" s="4">
        <v>2</v>
      </c>
      <c r="AW37" s="14">
        <v>5.1999999999999998E-2</v>
      </c>
      <c r="AX37" s="4">
        <v>4</v>
      </c>
      <c r="AY37" s="14">
        <v>0.24099999999999999</v>
      </c>
      <c r="AZ37" s="4">
        <v>6</v>
      </c>
      <c r="BA37" s="14">
        <v>0.70699999999999996</v>
      </c>
      <c r="BB37" s="4">
        <v>5</v>
      </c>
      <c r="BC37" s="17">
        <f t="shared" si="15"/>
        <v>17</v>
      </c>
      <c r="BD37" s="14">
        <v>6.7750000000000005E-2</v>
      </c>
      <c r="BE37" s="4">
        <v>4</v>
      </c>
      <c r="BF37" s="8">
        <f t="shared" si="16"/>
        <v>0.24650000000000002</v>
      </c>
      <c r="BG37" s="4">
        <v>8</v>
      </c>
      <c r="BH37" s="8">
        <v>0.32725000000000004</v>
      </c>
      <c r="BI37" s="4">
        <v>7</v>
      </c>
      <c r="BJ37" s="17">
        <f t="shared" si="17"/>
        <v>19</v>
      </c>
    </row>
    <row r="38" spans="1:80" ht="25.5" x14ac:dyDescent="0.25">
      <c r="A38" s="2" t="s">
        <v>14</v>
      </c>
      <c r="B38" s="8">
        <v>0.20599999999999999</v>
      </c>
      <c r="C38" s="4">
        <v>0</v>
      </c>
      <c r="D38" s="8">
        <v>0.23599999999999999</v>
      </c>
      <c r="E38" s="4">
        <v>0</v>
      </c>
      <c r="F38" s="8">
        <v>5.8999999999999997E-2</v>
      </c>
      <c r="G38" s="4">
        <v>1</v>
      </c>
      <c r="H38" s="8">
        <v>2.9000000000000001E-2</v>
      </c>
      <c r="I38" s="4">
        <v>1</v>
      </c>
      <c r="J38" s="18">
        <f t="shared" si="10"/>
        <v>2</v>
      </c>
      <c r="K38" s="8">
        <v>0.24399999999999999</v>
      </c>
      <c r="L38" s="4">
        <v>0</v>
      </c>
      <c r="M38" s="8">
        <v>0.22</v>
      </c>
      <c r="N38" s="4">
        <v>3</v>
      </c>
      <c r="O38" s="8">
        <v>4.9000000000000002E-2</v>
      </c>
      <c r="P38" s="4">
        <v>1</v>
      </c>
      <c r="Q38" s="8">
        <v>2.4E-2</v>
      </c>
      <c r="R38" s="4">
        <v>2</v>
      </c>
      <c r="S38" s="18">
        <f t="shared" si="11"/>
        <v>6</v>
      </c>
      <c r="T38" s="8">
        <v>0.02</v>
      </c>
      <c r="U38" s="4">
        <v>4</v>
      </c>
      <c r="V38" s="8">
        <v>0.122</v>
      </c>
      <c r="W38" s="4">
        <v>3</v>
      </c>
      <c r="X38" s="8">
        <v>0.224</v>
      </c>
      <c r="Y38" s="4">
        <v>7</v>
      </c>
      <c r="Z38" s="8">
        <v>0.20399999999999999</v>
      </c>
      <c r="AA38" s="4">
        <v>7</v>
      </c>
      <c r="AB38" s="17">
        <f t="shared" si="12"/>
        <v>21</v>
      </c>
      <c r="AC38" s="8">
        <v>0</v>
      </c>
      <c r="AD38" s="4">
        <v>4</v>
      </c>
      <c r="AE38" s="14">
        <v>0.14899999999999999</v>
      </c>
      <c r="AF38" s="4">
        <v>1</v>
      </c>
      <c r="AG38" s="14">
        <v>0.255</v>
      </c>
      <c r="AH38" s="4">
        <v>7</v>
      </c>
      <c r="AI38" s="14">
        <v>0.21299999999999999</v>
      </c>
      <c r="AJ38" s="4">
        <v>5</v>
      </c>
      <c r="AK38" s="16">
        <f t="shared" si="13"/>
        <v>17</v>
      </c>
      <c r="AL38" s="8">
        <v>3.7999999999999999E-2</v>
      </c>
      <c r="AM38" s="4">
        <v>1</v>
      </c>
      <c r="AN38" s="14">
        <v>0.151</v>
      </c>
      <c r="AO38" s="4">
        <v>2</v>
      </c>
      <c r="AP38" s="14">
        <v>0.30199999999999999</v>
      </c>
      <c r="AQ38" s="4">
        <v>8</v>
      </c>
      <c r="AR38" s="14">
        <v>5.7000000000000002E-2</v>
      </c>
      <c r="AS38" s="4">
        <v>2</v>
      </c>
      <c r="AT38" s="16">
        <f t="shared" si="14"/>
        <v>13</v>
      </c>
      <c r="AU38" s="8">
        <v>0</v>
      </c>
      <c r="AV38" s="4">
        <v>2</v>
      </c>
      <c r="AW38" s="14">
        <v>0.17399999999999999</v>
      </c>
      <c r="AX38" s="4">
        <v>1</v>
      </c>
      <c r="AY38" s="14">
        <v>0.30399999999999999</v>
      </c>
      <c r="AZ38" s="4">
        <v>8</v>
      </c>
      <c r="BA38" s="14">
        <v>4.2999999999999997E-2</v>
      </c>
      <c r="BB38" s="4">
        <v>1</v>
      </c>
      <c r="BC38" s="16">
        <f t="shared" si="15"/>
        <v>12</v>
      </c>
      <c r="BD38" s="14">
        <v>0.11749999999999999</v>
      </c>
      <c r="BE38" s="4">
        <v>1</v>
      </c>
      <c r="BF38" s="8">
        <f t="shared" si="16"/>
        <v>0.19883333333333333</v>
      </c>
      <c r="BG38" s="4">
        <v>5</v>
      </c>
      <c r="BH38" s="8">
        <v>9.5475000000000004E-2</v>
      </c>
      <c r="BI38" s="4">
        <v>1</v>
      </c>
      <c r="BJ38" s="18">
        <f t="shared" si="17"/>
        <v>7</v>
      </c>
    </row>
    <row r="39" spans="1:80" ht="25.5" x14ac:dyDescent="0.25">
      <c r="A39" s="12" t="s">
        <v>26</v>
      </c>
      <c r="B39" s="8">
        <v>1.6E-2</v>
      </c>
      <c r="C39" s="4">
        <v>5</v>
      </c>
      <c r="D39" s="8">
        <v>0</v>
      </c>
      <c r="E39" s="4">
        <v>3</v>
      </c>
      <c r="F39" s="8">
        <v>0.21</v>
      </c>
      <c r="G39" s="4">
        <v>5</v>
      </c>
      <c r="H39" s="8">
        <v>0</v>
      </c>
      <c r="I39" s="4">
        <v>0</v>
      </c>
      <c r="J39" s="16">
        <f t="shared" si="10"/>
        <v>13</v>
      </c>
      <c r="K39" s="14">
        <v>0.152</v>
      </c>
      <c r="L39" s="4">
        <v>1</v>
      </c>
      <c r="M39" s="14">
        <v>0.28799999999999998</v>
      </c>
      <c r="N39" s="4">
        <v>1</v>
      </c>
      <c r="O39" s="14">
        <v>0.13600000000000001</v>
      </c>
      <c r="P39" s="4">
        <v>2</v>
      </c>
      <c r="Q39" s="14">
        <v>4.4999999999999998E-2</v>
      </c>
      <c r="R39" s="4">
        <v>5</v>
      </c>
      <c r="S39" s="18">
        <f t="shared" si="11"/>
        <v>9</v>
      </c>
      <c r="T39" s="8">
        <v>7.6999999999999999E-2</v>
      </c>
      <c r="U39" s="4">
        <v>1</v>
      </c>
      <c r="V39" s="14">
        <v>0.154</v>
      </c>
      <c r="W39" s="4">
        <v>1</v>
      </c>
      <c r="X39" s="14">
        <v>0.108</v>
      </c>
      <c r="Y39" s="4">
        <v>2</v>
      </c>
      <c r="Z39" s="14">
        <v>3.1E-2</v>
      </c>
      <c r="AA39" s="4">
        <v>1</v>
      </c>
      <c r="AB39" s="18">
        <f t="shared" si="12"/>
        <v>5</v>
      </c>
      <c r="AC39" s="8">
        <v>4.2999999999999997E-2</v>
      </c>
      <c r="AD39" s="4">
        <v>1</v>
      </c>
      <c r="AE39" s="14">
        <v>0.14499999999999999</v>
      </c>
      <c r="AF39" s="4">
        <v>2</v>
      </c>
      <c r="AG39" s="14">
        <v>7.1999999999999995E-2</v>
      </c>
      <c r="AH39" s="4">
        <v>1</v>
      </c>
      <c r="AI39" s="14">
        <v>0.13</v>
      </c>
      <c r="AJ39" s="4">
        <v>3</v>
      </c>
      <c r="AK39" s="18">
        <f t="shared" si="13"/>
        <v>7</v>
      </c>
      <c r="AL39" s="8">
        <v>0</v>
      </c>
      <c r="AM39" s="4">
        <v>4</v>
      </c>
      <c r="AN39" s="14">
        <v>0.108</v>
      </c>
      <c r="AO39" s="4">
        <v>4</v>
      </c>
      <c r="AP39" s="14">
        <v>0.13800000000000001</v>
      </c>
      <c r="AQ39" s="4">
        <v>3</v>
      </c>
      <c r="AR39" s="14">
        <v>0.108</v>
      </c>
      <c r="AS39" s="4">
        <v>3</v>
      </c>
      <c r="AT39" s="16">
        <f t="shared" si="14"/>
        <v>14</v>
      </c>
      <c r="AU39" s="8">
        <v>0</v>
      </c>
      <c r="AV39" s="4">
        <v>2</v>
      </c>
      <c r="AW39" s="14">
        <v>0</v>
      </c>
      <c r="AX39" s="4">
        <v>6</v>
      </c>
      <c r="AY39" s="14">
        <v>0.23</v>
      </c>
      <c r="AZ39" s="4">
        <v>4</v>
      </c>
      <c r="BA39" s="14">
        <v>0.27900000000000003</v>
      </c>
      <c r="BB39" s="4">
        <v>4</v>
      </c>
      <c r="BC39" s="16">
        <f t="shared" si="15"/>
        <v>16</v>
      </c>
      <c r="BD39" s="14">
        <v>7.1999999999999995E-2</v>
      </c>
      <c r="BE39" s="4">
        <v>3</v>
      </c>
      <c r="BF39" s="8">
        <f t="shared" si="16"/>
        <v>0.14899999999999999</v>
      </c>
      <c r="BG39" s="4">
        <v>2</v>
      </c>
      <c r="BH39" s="8">
        <v>0.36975000000000002</v>
      </c>
      <c r="BI39" s="4">
        <v>6</v>
      </c>
      <c r="BJ39" s="16">
        <f t="shared" si="17"/>
        <v>11</v>
      </c>
    </row>
    <row r="40" spans="1:80" x14ac:dyDescent="0.25">
      <c r="A40" s="12" t="s">
        <v>27</v>
      </c>
      <c r="B40" s="14">
        <v>0.13</v>
      </c>
      <c r="C40" s="4">
        <v>3</v>
      </c>
      <c r="D40" s="14">
        <v>0</v>
      </c>
      <c r="E40" s="4">
        <v>3</v>
      </c>
      <c r="F40" s="14">
        <v>0.185</v>
      </c>
      <c r="G40" s="4">
        <v>4</v>
      </c>
      <c r="H40" s="14">
        <v>1.9E-2</v>
      </c>
      <c r="I40" s="4">
        <v>1</v>
      </c>
      <c r="J40" s="16">
        <f t="shared" si="10"/>
        <v>11</v>
      </c>
      <c r="K40" s="14">
        <v>0.14799999999999999</v>
      </c>
      <c r="L40" s="4">
        <v>2</v>
      </c>
      <c r="M40" s="14">
        <v>0.27800000000000002</v>
      </c>
      <c r="N40" s="4">
        <v>2</v>
      </c>
      <c r="O40" s="14">
        <v>0.14799999999999999</v>
      </c>
      <c r="P40" s="4">
        <v>3</v>
      </c>
      <c r="Q40" s="14">
        <v>3.6999999999999998E-2</v>
      </c>
      <c r="R40" s="4">
        <v>4</v>
      </c>
      <c r="S40" s="16">
        <f t="shared" si="11"/>
        <v>11</v>
      </c>
      <c r="T40" s="8">
        <v>0.224</v>
      </c>
      <c r="U40" s="4">
        <v>0</v>
      </c>
      <c r="V40" s="14">
        <v>8.5999999999999993E-2</v>
      </c>
      <c r="W40" s="4">
        <v>5</v>
      </c>
      <c r="X40" s="14">
        <v>8.5999999999999993E-2</v>
      </c>
      <c r="Y40" s="4">
        <v>1</v>
      </c>
      <c r="Z40" s="14">
        <v>8.5999999999999993E-2</v>
      </c>
      <c r="AA40" s="4">
        <v>2</v>
      </c>
      <c r="AB40" s="18">
        <f t="shared" si="12"/>
        <v>8</v>
      </c>
      <c r="AC40" s="8">
        <v>1.9E-2</v>
      </c>
      <c r="AD40" s="4">
        <v>3</v>
      </c>
      <c r="AE40" s="14">
        <v>0.28299999999999997</v>
      </c>
      <c r="AF40" s="4">
        <v>0</v>
      </c>
      <c r="AG40" s="14">
        <v>9.4E-2</v>
      </c>
      <c r="AH40" s="4">
        <v>3</v>
      </c>
      <c r="AI40" s="14">
        <v>9.4E-2</v>
      </c>
      <c r="AJ40" s="4">
        <v>2</v>
      </c>
      <c r="AK40" s="18">
        <f t="shared" si="13"/>
        <v>8</v>
      </c>
      <c r="AL40" s="8">
        <v>1.7999999999999999E-2</v>
      </c>
      <c r="AM40" s="4">
        <v>2</v>
      </c>
      <c r="AN40" s="14">
        <v>0.16400000000000001</v>
      </c>
      <c r="AO40" s="4">
        <v>1</v>
      </c>
      <c r="AP40" s="14">
        <v>0.109</v>
      </c>
      <c r="AQ40" s="4">
        <v>1</v>
      </c>
      <c r="AR40" s="14">
        <v>0.16400000000000001</v>
      </c>
      <c r="AS40" s="4">
        <v>4</v>
      </c>
      <c r="AT40" s="18">
        <f t="shared" si="14"/>
        <v>8</v>
      </c>
      <c r="AU40" s="8">
        <v>1.6E-2</v>
      </c>
      <c r="AV40" s="4">
        <v>1</v>
      </c>
      <c r="AW40" s="14">
        <v>4.9000000000000002E-2</v>
      </c>
      <c r="AX40" s="4">
        <v>5</v>
      </c>
      <c r="AY40" s="14">
        <v>0.21299999999999999</v>
      </c>
      <c r="AZ40" s="4">
        <v>3</v>
      </c>
      <c r="BA40" s="14">
        <v>0.72099999999999997</v>
      </c>
      <c r="BB40" s="4">
        <v>6</v>
      </c>
      <c r="BC40" s="16">
        <f t="shared" si="15"/>
        <v>15</v>
      </c>
      <c r="BD40" s="14">
        <v>0.13025</v>
      </c>
      <c r="BE40" s="4">
        <v>0</v>
      </c>
      <c r="BF40" s="8">
        <f t="shared" si="16"/>
        <v>0.13916666666666663</v>
      </c>
      <c r="BG40" s="4">
        <v>1</v>
      </c>
      <c r="BH40" s="8">
        <v>0.44325000000000003</v>
      </c>
      <c r="BI40" s="4">
        <v>8</v>
      </c>
      <c r="BJ40" s="16">
        <f t="shared" si="17"/>
        <v>9</v>
      </c>
    </row>
    <row r="41" spans="1:80" x14ac:dyDescent="0.25">
      <c r="A41" s="12" t="s">
        <v>28</v>
      </c>
      <c r="B41" s="8">
        <v>6.6000000000000003E-2</v>
      </c>
      <c r="C41" s="4">
        <v>4</v>
      </c>
      <c r="D41" s="14">
        <v>0</v>
      </c>
      <c r="E41" s="4">
        <v>3</v>
      </c>
      <c r="F41" s="14">
        <v>0.224</v>
      </c>
      <c r="G41" s="4">
        <v>6</v>
      </c>
      <c r="H41" s="14">
        <v>0</v>
      </c>
      <c r="I41" s="4">
        <v>0</v>
      </c>
      <c r="J41" s="16">
        <f t="shared" si="10"/>
        <v>13</v>
      </c>
      <c r="K41" s="14">
        <v>6.5000000000000002E-2</v>
      </c>
      <c r="L41" s="4">
        <v>6</v>
      </c>
      <c r="M41" s="14">
        <v>0.35099999999999998</v>
      </c>
      <c r="N41" s="4">
        <v>0</v>
      </c>
      <c r="O41" s="14">
        <v>0.19500000000000001</v>
      </c>
      <c r="P41" s="4">
        <v>4</v>
      </c>
      <c r="Q41" s="14">
        <v>2.5999999999999999E-2</v>
      </c>
      <c r="R41" s="4">
        <v>3</v>
      </c>
      <c r="S41" s="16">
        <f t="shared" si="11"/>
        <v>13</v>
      </c>
      <c r="T41" s="8">
        <v>0</v>
      </c>
      <c r="U41" s="4">
        <v>5</v>
      </c>
      <c r="V41" s="14">
        <v>0</v>
      </c>
      <c r="W41" s="4">
        <v>7</v>
      </c>
      <c r="X41" s="14">
        <v>0.128</v>
      </c>
      <c r="Y41" s="4">
        <v>4</v>
      </c>
      <c r="Z41" s="14">
        <v>0.09</v>
      </c>
      <c r="AA41" s="4">
        <v>4</v>
      </c>
      <c r="AB41" s="17">
        <f t="shared" si="12"/>
        <v>20</v>
      </c>
      <c r="AC41" s="8">
        <v>0</v>
      </c>
      <c r="AD41" s="4">
        <v>4</v>
      </c>
      <c r="AE41" s="14">
        <v>0</v>
      </c>
      <c r="AF41" s="4">
        <v>7</v>
      </c>
      <c r="AG41" s="14">
        <v>0.23300000000000001</v>
      </c>
      <c r="AH41" s="4">
        <v>5</v>
      </c>
      <c r="AI41" s="14">
        <v>0.26</v>
      </c>
      <c r="AJ41" s="4">
        <v>6</v>
      </c>
      <c r="AK41" s="17">
        <f t="shared" si="13"/>
        <v>22</v>
      </c>
      <c r="AL41" s="8">
        <v>1.7000000000000001E-2</v>
      </c>
      <c r="AM41" s="4">
        <v>3</v>
      </c>
      <c r="AN41" s="14">
        <v>1.7000000000000001E-2</v>
      </c>
      <c r="AO41" s="4">
        <v>5</v>
      </c>
      <c r="AP41" s="14">
        <v>0.29299999999999998</v>
      </c>
      <c r="AQ41" s="4">
        <v>7</v>
      </c>
      <c r="AR41" s="14">
        <v>0.25900000000000001</v>
      </c>
      <c r="AS41" s="4">
        <v>6</v>
      </c>
      <c r="AT41" s="17">
        <f t="shared" si="14"/>
        <v>21</v>
      </c>
      <c r="AU41" s="8">
        <v>2.7E-2</v>
      </c>
      <c r="AV41" s="4">
        <v>0</v>
      </c>
      <c r="AW41" s="14">
        <v>0.17100000000000001</v>
      </c>
      <c r="AX41" s="4">
        <v>2</v>
      </c>
      <c r="AY41" s="14">
        <v>0.24399999999999999</v>
      </c>
      <c r="AZ41" s="4">
        <v>7</v>
      </c>
      <c r="BA41" s="14">
        <v>0.08</v>
      </c>
      <c r="BB41" s="4">
        <v>2</v>
      </c>
      <c r="BC41" s="16">
        <f t="shared" si="15"/>
        <v>11</v>
      </c>
      <c r="BD41" s="14">
        <v>3.2750000000000001E-2</v>
      </c>
      <c r="BE41" s="4">
        <v>6</v>
      </c>
      <c r="BF41" s="8">
        <f t="shared" si="16"/>
        <v>0.2195</v>
      </c>
      <c r="BG41" s="4">
        <v>6</v>
      </c>
      <c r="BH41" s="8">
        <v>0.32475000000000004</v>
      </c>
      <c r="BI41" s="4">
        <v>5</v>
      </c>
      <c r="BJ41" s="17">
        <f t="shared" si="17"/>
        <v>17</v>
      </c>
    </row>
    <row r="42" spans="1:80" x14ac:dyDescent="0.25">
      <c r="A42" s="12" t="s">
        <v>29</v>
      </c>
      <c r="B42" s="13">
        <v>0</v>
      </c>
      <c r="C42" s="4">
        <v>6</v>
      </c>
      <c r="D42" s="14">
        <v>0.14299999999999999</v>
      </c>
      <c r="E42" s="4">
        <v>2</v>
      </c>
      <c r="F42" s="14">
        <v>0.28599999999999998</v>
      </c>
      <c r="G42" s="4">
        <v>7</v>
      </c>
      <c r="H42" s="14">
        <v>0</v>
      </c>
      <c r="I42" s="4">
        <v>0</v>
      </c>
      <c r="J42" s="17">
        <f t="shared" si="10"/>
        <v>15</v>
      </c>
      <c r="K42" s="14">
        <v>0</v>
      </c>
      <c r="L42" s="4">
        <v>7</v>
      </c>
      <c r="M42" s="14">
        <v>0.14299999999999999</v>
      </c>
      <c r="N42" s="4">
        <v>6</v>
      </c>
      <c r="O42" s="14">
        <v>0.28599999999999998</v>
      </c>
      <c r="P42" s="4">
        <v>7</v>
      </c>
      <c r="Q42" s="14">
        <v>0.14299999999999999</v>
      </c>
      <c r="R42" s="4">
        <v>8</v>
      </c>
      <c r="S42" s="17">
        <f t="shared" si="11"/>
        <v>28</v>
      </c>
      <c r="T42" s="8">
        <v>0</v>
      </c>
      <c r="U42" s="4">
        <v>5</v>
      </c>
      <c r="V42" s="14">
        <v>0.16700000000000001</v>
      </c>
      <c r="W42" s="4">
        <v>0</v>
      </c>
      <c r="X42" s="14">
        <v>0.16700000000000001</v>
      </c>
      <c r="Y42" s="4">
        <v>5</v>
      </c>
      <c r="Z42" s="14">
        <v>0</v>
      </c>
      <c r="AA42" s="4">
        <v>0</v>
      </c>
      <c r="AB42" s="16">
        <f t="shared" si="12"/>
        <v>10</v>
      </c>
      <c r="AC42" s="8">
        <v>0</v>
      </c>
      <c r="AD42" s="4">
        <v>4</v>
      </c>
      <c r="AE42" s="14">
        <v>0.14299999999999999</v>
      </c>
      <c r="AF42" s="4">
        <v>3</v>
      </c>
      <c r="AG42" s="14">
        <v>0.28599999999999998</v>
      </c>
      <c r="AH42" s="4">
        <v>8</v>
      </c>
      <c r="AI42" s="14">
        <v>0</v>
      </c>
      <c r="AJ42" s="4">
        <v>0</v>
      </c>
      <c r="AK42" s="16">
        <f t="shared" si="13"/>
        <v>15</v>
      </c>
      <c r="AL42" s="8">
        <v>0</v>
      </c>
      <c r="AM42" s="4">
        <v>4</v>
      </c>
      <c r="AN42" s="14">
        <v>0.16700000000000001</v>
      </c>
      <c r="AO42" s="4">
        <v>0</v>
      </c>
      <c r="AP42" s="14">
        <v>0.16700000000000001</v>
      </c>
      <c r="AQ42" s="4">
        <v>5</v>
      </c>
      <c r="AR42" s="14">
        <v>0</v>
      </c>
      <c r="AS42" s="4">
        <v>0</v>
      </c>
      <c r="AT42" s="18">
        <f t="shared" si="14"/>
        <v>9</v>
      </c>
      <c r="AU42" s="8">
        <v>0</v>
      </c>
      <c r="AV42" s="4">
        <v>2</v>
      </c>
      <c r="AW42" s="14">
        <v>0.28299999999999997</v>
      </c>
      <c r="AX42" s="4">
        <v>0</v>
      </c>
      <c r="AY42" s="14">
        <v>0.14299999999999999</v>
      </c>
      <c r="AZ42" s="4">
        <v>1</v>
      </c>
      <c r="BA42" s="14">
        <v>0</v>
      </c>
      <c r="BB42" s="35">
        <v>0</v>
      </c>
      <c r="BC42" s="18">
        <f t="shared" si="15"/>
        <v>3</v>
      </c>
      <c r="BD42" s="14">
        <v>0</v>
      </c>
      <c r="BE42" s="4">
        <v>7</v>
      </c>
      <c r="BF42" s="8">
        <f t="shared" si="16"/>
        <v>0.2225</v>
      </c>
      <c r="BG42" s="4">
        <v>7</v>
      </c>
      <c r="BH42" s="8">
        <v>0.19824999999999998</v>
      </c>
      <c r="BI42" s="4">
        <v>3</v>
      </c>
      <c r="BJ42" s="17">
        <f t="shared" si="17"/>
        <v>17</v>
      </c>
    </row>
    <row r="44" spans="1:80" x14ac:dyDescent="0.25">
      <c r="A44" s="65" t="s">
        <v>34</v>
      </c>
      <c r="B44" s="65"/>
      <c r="C44" s="65"/>
      <c r="D44" s="65"/>
      <c r="E44" s="65"/>
    </row>
    <row r="46" spans="1:80" ht="15" customHeight="1" x14ac:dyDescent="0.25">
      <c r="A46" s="51" t="s">
        <v>0</v>
      </c>
      <c r="B46" s="74" t="s">
        <v>22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55" t="s">
        <v>23</v>
      </c>
      <c r="BW46" s="56"/>
      <c r="BX46" s="56"/>
      <c r="BY46" s="56"/>
      <c r="BZ46" s="56"/>
      <c r="CA46" s="56"/>
      <c r="CB46" s="57"/>
    </row>
    <row r="47" spans="1:80" ht="15" customHeight="1" x14ac:dyDescent="0.25">
      <c r="A47" s="51"/>
      <c r="B47" s="63" t="s">
        <v>2</v>
      </c>
      <c r="C47" s="64"/>
      <c r="D47" s="64"/>
      <c r="E47" s="64"/>
      <c r="F47" s="64"/>
      <c r="G47" s="64"/>
      <c r="H47" s="64"/>
      <c r="I47" s="64"/>
      <c r="J47" s="64"/>
      <c r="K47" s="64" t="s">
        <v>1</v>
      </c>
      <c r="L47" s="64"/>
      <c r="M47" s="64"/>
      <c r="N47" s="64"/>
      <c r="O47" s="64"/>
      <c r="P47" s="64"/>
      <c r="Q47" s="64"/>
      <c r="R47" s="64"/>
      <c r="S47" s="64"/>
      <c r="T47" s="61" t="s">
        <v>6</v>
      </c>
      <c r="U47" s="62"/>
      <c r="V47" s="62"/>
      <c r="W47" s="62"/>
      <c r="X47" s="62"/>
      <c r="Y47" s="62"/>
      <c r="Z47" s="62"/>
      <c r="AA47" s="62"/>
      <c r="AB47" s="63"/>
      <c r="AC47" s="61" t="s">
        <v>25</v>
      </c>
      <c r="AD47" s="62"/>
      <c r="AE47" s="62"/>
      <c r="AF47" s="62"/>
      <c r="AG47" s="62"/>
      <c r="AH47" s="62"/>
      <c r="AI47" s="62"/>
      <c r="AJ47" s="62"/>
      <c r="AK47" s="63"/>
      <c r="AL47" s="64" t="s">
        <v>24</v>
      </c>
      <c r="AM47" s="64"/>
      <c r="AN47" s="64"/>
      <c r="AO47" s="64"/>
      <c r="AP47" s="64"/>
      <c r="AQ47" s="64"/>
      <c r="AR47" s="64"/>
      <c r="AS47" s="64"/>
      <c r="AT47" s="64"/>
      <c r="AU47" s="64" t="s">
        <v>7</v>
      </c>
      <c r="AV47" s="64"/>
      <c r="AW47" s="64"/>
      <c r="AX47" s="64"/>
      <c r="AY47" s="64"/>
      <c r="AZ47" s="64"/>
      <c r="BA47" s="64"/>
      <c r="BB47" s="64"/>
      <c r="BC47" s="64"/>
      <c r="BD47" s="64" t="s">
        <v>3</v>
      </c>
      <c r="BE47" s="64"/>
      <c r="BF47" s="64"/>
      <c r="BG47" s="64"/>
      <c r="BH47" s="64"/>
      <c r="BI47" s="64"/>
      <c r="BJ47" s="64"/>
      <c r="BK47" s="64"/>
      <c r="BL47" s="64"/>
      <c r="BM47" s="64" t="s">
        <v>9</v>
      </c>
      <c r="BN47" s="64"/>
      <c r="BO47" s="64"/>
      <c r="BP47" s="64"/>
      <c r="BQ47" s="64"/>
      <c r="BR47" s="64"/>
      <c r="BS47" s="64"/>
      <c r="BT47" s="64"/>
      <c r="BU47" s="64"/>
      <c r="BV47" s="58"/>
      <c r="BW47" s="59"/>
      <c r="BX47" s="59"/>
      <c r="BY47" s="59"/>
      <c r="BZ47" s="59"/>
      <c r="CA47" s="59"/>
      <c r="CB47" s="60"/>
    </row>
    <row r="48" spans="1:80" ht="78.75" customHeight="1" x14ac:dyDescent="0.25">
      <c r="A48" s="51"/>
      <c r="B48" s="10" t="s">
        <v>10</v>
      </c>
      <c r="C48" s="3" t="s">
        <v>15</v>
      </c>
      <c r="D48" s="2" t="s">
        <v>17</v>
      </c>
      <c r="E48" s="3" t="s">
        <v>15</v>
      </c>
      <c r="F48" s="2" t="s">
        <v>20</v>
      </c>
      <c r="G48" s="3" t="s">
        <v>15</v>
      </c>
      <c r="H48" s="2" t="s">
        <v>18</v>
      </c>
      <c r="I48" s="3" t="s">
        <v>15</v>
      </c>
      <c r="J48" s="23" t="s">
        <v>16</v>
      </c>
      <c r="K48" s="10" t="s">
        <v>10</v>
      </c>
      <c r="L48" s="3" t="s">
        <v>15</v>
      </c>
      <c r="M48" s="2" t="s">
        <v>17</v>
      </c>
      <c r="N48" s="3" t="s">
        <v>15</v>
      </c>
      <c r="O48" s="2" t="s">
        <v>20</v>
      </c>
      <c r="P48" s="3" t="s">
        <v>15</v>
      </c>
      <c r="Q48" s="2" t="s">
        <v>18</v>
      </c>
      <c r="R48" s="3" t="s">
        <v>15</v>
      </c>
      <c r="S48" s="23" t="s">
        <v>16</v>
      </c>
      <c r="T48" s="2" t="s">
        <v>10</v>
      </c>
      <c r="U48" s="3" t="s">
        <v>15</v>
      </c>
      <c r="V48" s="2" t="s">
        <v>17</v>
      </c>
      <c r="W48" s="3" t="s">
        <v>15</v>
      </c>
      <c r="X48" s="2" t="s">
        <v>20</v>
      </c>
      <c r="Y48" s="3" t="s">
        <v>15</v>
      </c>
      <c r="Z48" s="2" t="s">
        <v>18</v>
      </c>
      <c r="AA48" s="3" t="s">
        <v>15</v>
      </c>
      <c r="AB48" s="22" t="s">
        <v>16</v>
      </c>
      <c r="AC48" s="2" t="s">
        <v>10</v>
      </c>
      <c r="AD48" s="3" t="s">
        <v>15</v>
      </c>
      <c r="AE48" s="2" t="s">
        <v>17</v>
      </c>
      <c r="AF48" s="3" t="s">
        <v>15</v>
      </c>
      <c r="AG48" s="2" t="s">
        <v>20</v>
      </c>
      <c r="AH48" s="3" t="s">
        <v>15</v>
      </c>
      <c r="AI48" s="2" t="s">
        <v>18</v>
      </c>
      <c r="AJ48" s="3" t="s">
        <v>15</v>
      </c>
      <c r="AK48" s="22" t="s">
        <v>16</v>
      </c>
      <c r="AL48" s="2" t="s">
        <v>10</v>
      </c>
      <c r="AM48" s="3" t="s">
        <v>15</v>
      </c>
      <c r="AN48" s="2" t="s">
        <v>17</v>
      </c>
      <c r="AO48" s="3" t="s">
        <v>15</v>
      </c>
      <c r="AP48" s="2" t="s">
        <v>20</v>
      </c>
      <c r="AQ48" s="3" t="s">
        <v>15</v>
      </c>
      <c r="AR48" s="2" t="s">
        <v>18</v>
      </c>
      <c r="AS48" s="3" t="s">
        <v>15</v>
      </c>
      <c r="AT48" s="22" t="s">
        <v>16</v>
      </c>
      <c r="AU48" s="2" t="s">
        <v>10</v>
      </c>
      <c r="AV48" s="3" t="s">
        <v>15</v>
      </c>
      <c r="AW48" s="2" t="s">
        <v>17</v>
      </c>
      <c r="AX48" s="3" t="s">
        <v>15</v>
      </c>
      <c r="AY48" s="2" t="s">
        <v>20</v>
      </c>
      <c r="AZ48" s="3" t="s">
        <v>15</v>
      </c>
      <c r="BA48" s="2" t="s">
        <v>18</v>
      </c>
      <c r="BB48" s="3" t="s">
        <v>15</v>
      </c>
      <c r="BC48" s="22" t="s">
        <v>16</v>
      </c>
      <c r="BD48" s="2" t="s">
        <v>10</v>
      </c>
      <c r="BE48" s="3" t="s">
        <v>15</v>
      </c>
      <c r="BF48" s="2" t="s">
        <v>17</v>
      </c>
      <c r="BG48" s="3" t="s">
        <v>15</v>
      </c>
      <c r="BH48" s="2" t="s">
        <v>20</v>
      </c>
      <c r="BI48" s="3" t="s">
        <v>15</v>
      </c>
      <c r="BJ48" s="2" t="s">
        <v>18</v>
      </c>
      <c r="BK48" s="3" t="s">
        <v>15</v>
      </c>
      <c r="BL48" s="22" t="s">
        <v>16</v>
      </c>
      <c r="BM48" s="2" t="s">
        <v>10</v>
      </c>
      <c r="BN48" s="3" t="s">
        <v>15</v>
      </c>
      <c r="BO48" s="2" t="s">
        <v>17</v>
      </c>
      <c r="BP48" s="3" t="s">
        <v>15</v>
      </c>
      <c r="BQ48" s="2" t="s">
        <v>20</v>
      </c>
      <c r="BR48" s="3" t="s">
        <v>15</v>
      </c>
      <c r="BS48" s="2" t="s">
        <v>18</v>
      </c>
      <c r="BT48" s="3" t="s">
        <v>15</v>
      </c>
      <c r="BU48" s="22" t="s">
        <v>16</v>
      </c>
      <c r="BV48" s="2" t="s">
        <v>17</v>
      </c>
      <c r="BW48" s="3" t="s">
        <v>15</v>
      </c>
      <c r="BX48" s="2" t="s">
        <v>19</v>
      </c>
      <c r="BY48" s="3" t="s">
        <v>15</v>
      </c>
      <c r="BZ48" s="2" t="s">
        <v>18</v>
      </c>
      <c r="CA48" s="3" t="s">
        <v>15</v>
      </c>
      <c r="CB48" s="23" t="s">
        <v>16</v>
      </c>
    </row>
    <row r="49" spans="1:80" x14ac:dyDescent="0.25">
      <c r="A49" s="2" t="s">
        <v>11</v>
      </c>
      <c r="B49" s="8">
        <v>0.12</v>
      </c>
      <c r="C49" s="4">
        <v>1</v>
      </c>
      <c r="D49" s="8">
        <v>0.14000000000000001</v>
      </c>
      <c r="E49" s="4">
        <v>4</v>
      </c>
      <c r="F49" s="8">
        <v>0.18</v>
      </c>
      <c r="G49" s="4">
        <v>5</v>
      </c>
      <c r="H49" s="8">
        <v>0.08</v>
      </c>
      <c r="I49" s="4">
        <v>3</v>
      </c>
      <c r="J49" s="16">
        <f t="shared" ref="J49:J56" si="18">C49+E49+G49+I49</f>
        <v>13</v>
      </c>
      <c r="K49" s="8">
        <v>0</v>
      </c>
      <c r="L49" s="4">
        <v>5</v>
      </c>
      <c r="M49" s="8">
        <v>0.10299999999999999</v>
      </c>
      <c r="N49" s="4">
        <v>6</v>
      </c>
      <c r="O49" s="8">
        <v>0.13100000000000001</v>
      </c>
      <c r="P49" s="4">
        <v>4</v>
      </c>
      <c r="Q49" s="8">
        <v>7.0999999999999994E-2</v>
      </c>
      <c r="R49" s="4">
        <v>3</v>
      </c>
      <c r="S49" s="17">
        <f t="shared" ref="S49:S56" si="19">L49+N49+P49+R49</f>
        <v>18</v>
      </c>
      <c r="T49" s="8">
        <v>0.104</v>
      </c>
      <c r="U49" s="4">
        <v>0</v>
      </c>
      <c r="V49" s="8">
        <v>0.111</v>
      </c>
      <c r="W49" s="4">
        <v>4</v>
      </c>
      <c r="X49" s="8">
        <v>0.22900000000000001</v>
      </c>
      <c r="Y49" s="4">
        <v>6</v>
      </c>
      <c r="Z49" s="8">
        <v>0.104</v>
      </c>
      <c r="AA49" s="4">
        <v>3</v>
      </c>
      <c r="AB49" s="16">
        <f t="shared" ref="AB49:AB56" si="20">U49+W49+Y49+AA49</f>
        <v>13</v>
      </c>
      <c r="AC49" s="7">
        <v>0</v>
      </c>
      <c r="AD49" s="4">
        <v>3</v>
      </c>
      <c r="AE49" s="14">
        <v>0.224</v>
      </c>
      <c r="AF49" s="4">
        <v>0</v>
      </c>
      <c r="AG49" s="14">
        <v>0.16200000000000001</v>
      </c>
      <c r="AH49" s="4">
        <v>2</v>
      </c>
      <c r="AI49" s="14">
        <v>0</v>
      </c>
      <c r="AJ49" s="4">
        <v>0</v>
      </c>
      <c r="AK49" s="18">
        <f t="shared" ref="AK49:AK56" si="21">AD49+AF49+AH49+AJ49</f>
        <v>5</v>
      </c>
      <c r="AL49" s="14">
        <v>0</v>
      </c>
      <c r="AM49" s="4">
        <v>3</v>
      </c>
      <c r="AN49" s="14">
        <v>0.18099999999999999</v>
      </c>
      <c r="AO49" s="4">
        <v>1</v>
      </c>
      <c r="AP49" s="14">
        <v>0.17100000000000001</v>
      </c>
      <c r="AQ49" s="4">
        <v>1</v>
      </c>
      <c r="AR49" s="14">
        <v>0.114</v>
      </c>
      <c r="AS49" s="4">
        <v>4</v>
      </c>
      <c r="AT49" s="16">
        <f t="shared" ref="AT49:AT56" si="22">AM49+AO49+AQ49+AS49</f>
        <v>9</v>
      </c>
      <c r="AU49" s="14">
        <v>0</v>
      </c>
      <c r="AV49" s="4">
        <v>3</v>
      </c>
      <c r="AW49" s="14">
        <v>0.17499999999999999</v>
      </c>
      <c r="AX49" s="4">
        <v>1</v>
      </c>
      <c r="AY49" s="14">
        <v>0.192</v>
      </c>
      <c r="AZ49" s="4">
        <v>4</v>
      </c>
      <c r="BA49" s="14">
        <v>0.12</v>
      </c>
      <c r="BB49" s="4">
        <v>5</v>
      </c>
      <c r="BC49" s="16">
        <f t="shared" ref="BC49:BC56" si="23">AV49+AX49+AZ49+BB49</f>
        <v>13</v>
      </c>
      <c r="BD49" s="14">
        <v>0.29599999999999999</v>
      </c>
      <c r="BE49" s="4">
        <v>0</v>
      </c>
      <c r="BF49" s="14">
        <v>0.17399999999999999</v>
      </c>
      <c r="BG49" s="4">
        <v>1</v>
      </c>
      <c r="BH49" s="14">
        <v>7.9000000000000001E-2</v>
      </c>
      <c r="BI49" s="4">
        <v>0</v>
      </c>
      <c r="BJ49" s="14">
        <v>2.3E-2</v>
      </c>
      <c r="BK49" s="4">
        <v>0</v>
      </c>
      <c r="BL49" s="18">
        <f t="shared" ref="BL49:BL56" si="24">BE49+BG49+BI49+BK49</f>
        <v>1</v>
      </c>
      <c r="BM49" s="14">
        <v>2.1999999999999999E-2</v>
      </c>
      <c r="BN49" s="4">
        <v>3</v>
      </c>
      <c r="BO49" s="14">
        <v>0.13100000000000001</v>
      </c>
      <c r="BP49" s="4">
        <v>4</v>
      </c>
      <c r="BQ49" s="14">
        <v>0.25600000000000001</v>
      </c>
      <c r="BR49" s="4">
        <v>8</v>
      </c>
      <c r="BS49" s="14">
        <v>6.7000000000000004E-2</v>
      </c>
      <c r="BT49" s="4">
        <v>3</v>
      </c>
      <c r="BU49" s="16">
        <f t="shared" ref="BU49:BU56" si="25">BN49+BP49+BR49+BT49</f>
        <v>18</v>
      </c>
      <c r="BV49" s="14">
        <v>6.7750000000000005E-2</v>
      </c>
      <c r="BW49" s="4">
        <v>1</v>
      </c>
      <c r="BX49" s="8">
        <v>0.17500000000000002</v>
      </c>
      <c r="BY49" s="4">
        <v>3</v>
      </c>
      <c r="BZ49" s="8">
        <v>7.2374999999999995E-2</v>
      </c>
      <c r="CA49" s="4">
        <v>1</v>
      </c>
      <c r="CB49" s="18">
        <f>BW49+BY49+CA49</f>
        <v>5</v>
      </c>
    </row>
    <row r="50" spans="1:80" x14ac:dyDescent="0.25">
      <c r="A50" s="2" t="s">
        <v>13</v>
      </c>
      <c r="B50" s="8">
        <v>0.1</v>
      </c>
      <c r="C50" s="4">
        <v>2</v>
      </c>
      <c r="D50" s="8">
        <v>0.12</v>
      </c>
      <c r="E50" s="4">
        <v>5</v>
      </c>
      <c r="F50" s="8">
        <v>0.28000000000000003</v>
      </c>
      <c r="G50" s="4">
        <v>8</v>
      </c>
      <c r="H50" s="8">
        <v>0.1</v>
      </c>
      <c r="I50" s="4">
        <v>4</v>
      </c>
      <c r="J50" s="16">
        <f t="shared" si="18"/>
        <v>19</v>
      </c>
      <c r="K50" s="8">
        <v>0.11899999999999999</v>
      </c>
      <c r="L50" s="4">
        <v>2</v>
      </c>
      <c r="M50" s="8">
        <v>0.13700000000000001</v>
      </c>
      <c r="N50" s="4">
        <v>5</v>
      </c>
      <c r="O50" s="8">
        <v>0.216</v>
      </c>
      <c r="P50" s="4">
        <v>8</v>
      </c>
      <c r="Q50" s="8">
        <v>3.9E-2</v>
      </c>
      <c r="R50" s="4">
        <v>2</v>
      </c>
      <c r="S50" s="17">
        <f t="shared" si="19"/>
        <v>17</v>
      </c>
      <c r="T50" s="8">
        <v>0</v>
      </c>
      <c r="U50" s="4">
        <v>3</v>
      </c>
      <c r="V50" s="8">
        <v>0.125</v>
      </c>
      <c r="W50" s="4">
        <v>2</v>
      </c>
      <c r="X50" s="8">
        <v>0.25</v>
      </c>
      <c r="Y50" s="4">
        <v>7</v>
      </c>
      <c r="Z50" s="8">
        <v>0.104</v>
      </c>
      <c r="AA50" s="4">
        <v>3</v>
      </c>
      <c r="AB50" s="16">
        <f t="shared" si="20"/>
        <v>15</v>
      </c>
      <c r="AC50" s="8">
        <v>1.9E-2</v>
      </c>
      <c r="AD50" s="4">
        <v>2</v>
      </c>
      <c r="AE50" s="14">
        <v>7.4999999999999997E-2</v>
      </c>
      <c r="AF50" s="4">
        <v>6</v>
      </c>
      <c r="AG50" s="14">
        <v>0.17</v>
      </c>
      <c r="AH50" s="4">
        <v>3</v>
      </c>
      <c r="AI50" s="14">
        <v>0.41499999999999998</v>
      </c>
      <c r="AJ50" s="4">
        <v>7</v>
      </c>
      <c r="AK50" s="17">
        <f t="shared" si="21"/>
        <v>18</v>
      </c>
      <c r="AL50" s="8">
        <v>0</v>
      </c>
      <c r="AM50" s="4">
        <v>3</v>
      </c>
      <c r="AN50" s="14">
        <v>9.0999999999999998E-2</v>
      </c>
      <c r="AO50" s="4">
        <v>5</v>
      </c>
      <c r="AP50" s="14">
        <v>0.25</v>
      </c>
      <c r="AQ50" s="4">
        <v>6</v>
      </c>
      <c r="AR50" s="14">
        <v>0.22700000000000001</v>
      </c>
      <c r="AS50" s="4">
        <v>6</v>
      </c>
      <c r="AT50" s="17">
        <f t="shared" si="22"/>
        <v>20</v>
      </c>
      <c r="AU50" s="8">
        <v>0.08</v>
      </c>
      <c r="AV50" s="4">
        <v>1</v>
      </c>
      <c r="AW50" s="14">
        <v>0.109</v>
      </c>
      <c r="AX50" s="4">
        <v>6</v>
      </c>
      <c r="AY50" s="14">
        <v>0.218</v>
      </c>
      <c r="AZ50" s="4">
        <v>5</v>
      </c>
      <c r="BA50" s="14">
        <v>0.109</v>
      </c>
      <c r="BB50" s="4">
        <v>4</v>
      </c>
      <c r="BC50" s="16">
        <f t="shared" si="23"/>
        <v>16</v>
      </c>
      <c r="BD50" s="8">
        <v>0</v>
      </c>
      <c r="BE50" s="4">
        <v>6</v>
      </c>
      <c r="BF50" s="14">
        <v>0.128</v>
      </c>
      <c r="BG50" s="4">
        <v>5</v>
      </c>
      <c r="BH50" s="14">
        <v>0.21299999999999999</v>
      </c>
      <c r="BI50" s="4">
        <v>4</v>
      </c>
      <c r="BJ50" s="14">
        <v>0.191</v>
      </c>
      <c r="BK50" s="4">
        <v>4</v>
      </c>
      <c r="BL50" s="16">
        <f t="shared" si="24"/>
        <v>19</v>
      </c>
      <c r="BM50" s="8">
        <v>0.02</v>
      </c>
      <c r="BN50" s="4">
        <v>4</v>
      </c>
      <c r="BO50" s="14">
        <v>0.13700000000000001</v>
      </c>
      <c r="BP50" s="4">
        <v>3</v>
      </c>
      <c r="BQ50" s="14">
        <v>0.23499999999999999</v>
      </c>
      <c r="BR50" s="4">
        <v>6</v>
      </c>
      <c r="BS50" s="14">
        <v>7.8E-2</v>
      </c>
      <c r="BT50" s="4">
        <v>4</v>
      </c>
      <c r="BU50" s="16">
        <f t="shared" si="25"/>
        <v>17</v>
      </c>
      <c r="BV50" s="14">
        <v>4.2250000000000003E-2</v>
      </c>
      <c r="BW50" s="4">
        <v>5</v>
      </c>
      <c r="BX50" s="8">
        <v>0.22899999999999998</v>
      </c>
      <c r="BY50" s="4">
        <v>8</v>
      </c>
      <c r="BZ50" s="8">
        <v>0.15787499999999999</v>
      </c>
      <c r="CA50" s="4">
        <v>6</v>
      </c>
      <c r="CB50" s="17">
        <f t="shared" ref="CB50:CB56" si="26">BW50+BY50+CA50</f>
        <v>19</v>
      </c>
    </row>
    <row r="51" spans="1:80" x14ac:dyDescent="0.25">
      <c r="A51" s="2" t="s">
        <v>12</v>
      </c>
      <c r="B51" s="8">
        <v>0.14599999999999999</v>
      </c>
      <c r="C51" s="4">
        <v>0</v>
      </c>
      <c r="D51" s="8">
        <v>0.20799999999999999</v>
      </c>
      <c r="E51" s="4">
        <v>0</v>
      </c>
      <c r="F51" s="8">
        <v>0.104</v>
      </c>
      <c r="G51" s="4">
        <v>2</v>
      </c>
      <c r="H51" s="8">
        <v>2.0799999999999999E-2</v>
      </c>
      <c r="I51" s="4">
        <v>1</v>
      </c>
      <c r="J51" s="18">
        <f t="shared" si="18"/>
        <v>3</v>
      </c>
      <c r="K51" s="8">
        <v>0.11899999999999999</v>
      </c>
      <c r="L51" s="4">
        <v>2</v>
      </c>
      <c r="M51" s="8">
        <v>7.0999999999999994E-2</v>
      </c>
      <c r="N51" s="4">
        <v>7</v>
      </c>
      <c r="O51" s="8">
        <v>0.19700000000000001</v>
      </c>
      <c r="P51" s="4">
        <v>7</v>
      </c>
      <c r="Q51" s="8">
        <v>7.0999999999999994E-2</v>
      </c>
      <c r="R51" s="4">
        <v>3</v>
      </c>
      <c r="S51" s="17">
        <f t="shared" si="19"/>
        <v>19</v>
      </c>
      <c r="T51" s="8">
        <v>6.4000000000000001E-2</v>
      </c>
      <c r="U51" s="4">
        <v>1</v>
      </c>
      <c r="V51" s="8">
        <v>0.20599999999999999</v>
      </c>
      <c r="W51" s="4">
        <v>1</v>
      </c>
      <c r="X51" s="8">
        <v>0.158</v>
      </c>
      <c r="Y51" s="4">
        <v>2</v>
      </c>
      <c r="Z51" s="8">
        <v>0</v>
      </c>
      <c r="AA51" s="4">
        <v>0</v>
      </c>
      <c r="AB51" s="18">
        <f t="shared" si="20"/>
        <v>4</v>
      </c>
      <c r="AC51" s="8">
        <v>4.5999999999999999E-2</v>
      </c>
      <c r="AD51" s="4">
        <v>1</v>
      </c>
      <c r="AE51" s="14">
        <v>9.8000000000000004E-2</v>
      </c>
      <c r="AF51" s="4">
        <v>5</v>
      </c>
      <c r="AG51" s="14">
        <v>0.215</v>
      </c>
      <c r="AH51" s="4">
        <v>7</v>
      </c>
      <c r="AI51" s="14">
        <v>0.22700000000000001</v>
      </c>
      <c r="AJ51" s="4">
        <v>6</v>
      </c>
      <c r="AK51" s="17">
        <f t="shared" si="21"/>
        <v>19</v>
      </c>
      <c r="AL51" s="8">
        <v>0.1</v>
      </c>
      <c r="AM51" s="4">
        <v>1</v>
      </c>
      <c r="AN51" s="14">
        <v>0.13</v>
      </c>
      <c r="AO51" s="4">
        <v>3</v>
      </c>
      <c r="AP51" s="14">
        <v>0.23799999999999999</v>
      </c>
      <c r="AQ51" s="4">
        <v>4</v>
      </c>
      <c r="AR51" s="14">
        <v>2.5000000000000001E-2</v>
      </c>
      <c r="AS51" s="4">
        <v>1</v>
      </c>
      <c r="AT51" s="16">
        <f t="shared" si="22"/>
        <v>9</v>
      </c>
      <c r="AU51" s="8">
        <v>0.1</v>
      </c>
      <c r="AV51" s="4">
        <v>0</v>
      </c>
      <c r="AW51" s="14">
        <v>0.13800000000000001</v>
      </c>
      <c r="AX51" s="4">
        <v>5</v>
      </c>
      <c r="AY51" s="14">
        <v>0.23799999999999999</v>
      </c>
      <c r="AZ51" s="4">
        <v>6</v>
      </c>
      <c r="BA51" s="14">
        <v>2.5000000000000001E-2</v>
      </c>
      <c r="BB51" s="4">
        <v>1</v>
      </c>
      <c r="BC51" s="16">
        <f t="shared" si="23"/>
        <v>12</v>
      </c>
      <c r="BD51" s="8">
        <v>7.2999999999999995E-2</v>
      </c>
      <c r="BE51" s="4">
        <v>2</v>
      </c>
      <c r="BF51" s="14">
        <v>0.154</v>
      </c>
      <c r="BG51" s="4">
        <v>3</v>
      </c>
      <c r="BH51" s="14">
        <v>0.122</v>
      </c>
      <c r="BI51" s="4">
        <v>3</v>
      </c>
      <c r="BJ51" s="14">
        <v>0.22</v>
      </c>
      <c r="BK51" s="4">
        <v>6</v>
      </c>
      <c r="BL51" s="16">
        <f t="shared" si="24"/>
        <v>14</v>
      </c>
      <c r="BM51" s="8">
        <v>9.8000000000000004E-2</v>
      </c>
      <c r="BN51" s="4">
        <v>1</v>
      </c>
      <c r="BO51" s="14">
        <v>0.154</v>
      </c>
      <c r="BP51" s="4">
        <v>1</v>
      </c>
      <c r="BQ51" s="14">
        <v>0.158</v>
      </c>
      <c r="BR51" s="4">
        <v>3</v>
      </c>
      <c r="BS51" s="14">
        <v>0.122</v>
      </c>
      <c r="BT51" s="4">
        <v>5</v>
      </c>
      <c r="BU51" s="16">
        <f t="shared" si="25"/>
        <v>10</v>
      </c>
      <c r="BV51" s="14">
        <v>9.3249999999999986E-2</v>
      </c>
      <c r="BW51" s="4">
        <v>0</v>
      </c>
      <c r="BX51" s="8">
        <v>0.17874999999999996</v>
      </c>
      <c r="BY51" s="4">
        <v>4</v>
      </c>
      <c r="BZ51" s="8">
        <v>8.8849999999999998E-2</v>
      </c>
      <c r="CA51" s="4">
        <v>3</v>
      </c>
      <c r="CB51" s="18">
        <f t="shared" si="26"/>
        <v>7</v>
      </c>
    </row>
    <row r="52" spans="1:80" ht="25.5" x14ac:dyDescent="0.25">
      <c r="A52" s="2" t="s">
        <v>14</v>
      </c>
      <c r="B52" s="8">
        <v>2.1000000000000001E-2</v>
      </c>
      <c r="C52" s="4">
        <v>6</v>
      </c>
      <c r="D52" s="8">
        <v>0.111</v>
      </c>
      <c r="E52" s="4">
        <v>6</v>
      </c>
      <c r="F52" s="8">
        <v>0.22500000000000001</v>
      </c>
      <c r="G52" s="4">
        <v>7</v>
      </c>
      <c r="H52" s="8">
        <v>0.188</v>
      </c>
      <c r="I52" s="4">
        <v>6</v>
      </c>
      <c r="J52" s="17">
        <f t="shared" si="18"/>
        <v>25</v>
      </c>
      <c r="K52" s="8">
        <v>0.25</v>
      </c>
      <c r="L52" s="4">
        <v>0</v>
      </c>
      <c r="M52" s="8">
        <v>0.21099999999999999</v>
      </c>
      <c r="N52" s="4">
        <v>1</v>
      </c>
      <c r="O52" s="8">
        <v>6.2E-2</v>
      </c>
      <c r="P52" s="4">
        <v>1</v>
      </c>
      <c r="Q52" s="8">
        <v>0</v>
      </c>
      <c r="R52" s="4">
        <v>0</v>
      </c>
      <c r="S52" s="18">
        <f t="shared" si="19"/>
        <v>2</v>
      </c>
      <c r="T52" s="8">
        <v>0</v>
      </c>
      <c r="U52" s="4">
        <v>3</v>
      </c>
      <c r="V52" s="8">
        <v>0.10199999999999999</v>
      </c>
      <c r="W52" s="4">
        <v>5</v>
      </c>
      <c r="X52" s="8">
        <v>0.20399999999999999</v>
      </c>
      <c r="Y52" s="4">
        <v>4</v>
      </c>
      <c r="Z52" s="8">
        <v>0.28599999999999998</v>
      </c>
      <c r="AA52" s="4">
        <v>6</v>
      </c>
      <c r="AB52" s="17">
        <f t="shared" si="20"/>
        <v>18</v>
      </c>
      <c r="AC52" s="8">
        <v>0</v>
      </c>
      <c r="AD52" s="4">
        <v>3</v>
      </c>
      <c r="AE52" s="14">
        <v>0.152</v>
      </c>
      <c r="AF52" s="4">
        <v>1</v>
      </c>
      <c r="AG52" s="14">
        <v>0.20799999999999999</v>
      </c>
      <c r="AH52" s="4">
        <v>6</v>
      </c>
      <c r="AI52" s="14">
        <v>0.125</v>
      </c>
      <c r="AJ52" s="4">
        <v>2</v>
      </c>
      <c r="AK52" s="16">
        <f t="shared" si="21"/>
        <v>12</v>
      </c>
      <c r="AL52" s="8">
        <v>0</v>
      </c>
      <c r="AM52" s="4">
        <v>3</v>
      </c>
      <c r="AN52" s="14">
        <v>8.7999999999999995E-2</v>
      </c>
      <c r="AO52" s="4">
        <v>6</v>
      </c>
      <c r="AP52" s="14">
        <v>0.32400000000000001</v>
      </c>
      <c r="AQ52" s="4">
        <v>7</v>
      </c>
      <c r="AR52" s="14">
        <v>0.08</v>
      </c>
      <c r="AS52" s="4">
        <v>2</v>
      </c>
      <c r="AT52" s="17">
        <f t="shared" si="22"/>
        <v>18</v>
      </c>
      <c r="AU52" s="8">
        <v>0</v>
      </c>
      <c r="AV52" s="4">
        <v>3</v>
      </c>
      <c r="AW52" s="14">
        <v>0.187</v>
      </c>
      <c r="AX52" s="4">
        <v>0</v>
      </c>
      <c r="AY52" s="14">
        <v>0.17299999999999999</v>
      </c>
      <c r="AZ52" s="4">
        <v>3</v>
      </c>
      <c r="BA52" s="14">
        <v>0.122</v>
      </c>
      <c r="BB52" s="4">
        <v>6</v>
      </c>
      <c r="BC52" s="16">
        <f t="shared" si="23"/>
        <v>12</v>
      </c>
      <c r="BD52" s="8">
        <v>9.2999999999999999E-2</v>
      </c>
      <c r="BE52" s="4">
        <v>1</v>
      </c>
      <c r="BF52" s="14">
        <v>0.20200000000000001</v>
      </c>
      <c r="BG52" s="4">
        <v>0</v>
      </c>
      <c r="BH52" s="14">
        <v>0.127</v>
      </c>
      <c r="BI52" s="4">
        <v>5</v>
      </c>
      <c r="BJ52" s="14">
        <v>4.7E-2</v>
      </c>
      <c r="BK52" s="4">
        <v>1</v>
      </c>
      <c r="BL52" s="18">
        <f t="shared" si="24"/>
        <v>7</v>
      </c>
      <c r="BM52" s="8">
        <v>8.2000000000000003E-2</v>
      </c>
      <c r="BN52" s="4">
        <v>2</v>
      </c>
      <c r="BO52" s="14">
        <v>0.151</v>
      </c>
      <c r="BP52" s="4">
        <v>2</v>
      </c>
      <c r="BQ52" s="14">
        <v>7.0999999999999994E-2</v>
      </c>
      <c r="BR52" s="4">
        <v>1</v>
      </c>
      <c r="BS52" s="14">
        <v>0.02</v>
      </c>
      <c r="BT52" s="4">
        <v>1</v>
      </c>
      <c r="BU52" s="18">
        <f t="shared" si="25"/>
        <v>6</v>
      </c>
      <c r="BV52" s="14">
        <v>5.5750000000000001E-2</v>
      </c>
      <c r="BW52" s="4">
        <v>2</v>
      </c>
      <c r="BX52" s="8">
        <v>0.17424999999999999</v>
      </c>
      <c r="BY52" s="4">
        <v>2</v>
      </c>
      <c r="BZ52" s="8">
        <v>0.1085</v>
      </c>
      <c r="CA52" s="4">
        <v>4</v>
      </c>
      <c r="CB52" s="16">
        <f t="shared" si="26"/>
        <v>8</v>
      </c>
    </row>
    <row r="53" spans="1:80" ht="25.5" x14ac:dyDescent="0.25">
      <c r="A53" s="12" t="s">
        <v>26</v>
      </c>
      <c r="B53" s="8">
        <v>9.4299999999999995E-2</v>
      </c>
      <c r="C53" s="4">
        <v>3</v>
      </c>
      <c r="D53" s="8">
        <v>0.153</v>
      </c>
      <c r="E53" s="4">
        <v>3</v>
      </c>
      <c r="F53" s="8">
        <v>0.13200000000000001</v>
      </c>
      <c r="G53" s="4">
        <v>3</v>
      </c>
      <c r="H53" s="8">
        <v>0.189</v>
      </c>
      <c r="I53" s="4">
        <v>7</v>
      </c>
      <c r="J53" s="16">
        <f t="shared" si="18"/>
        <v>16</v>
      </c>
      <c r="K53" s="14">
        <v>0.125</v>
      </c>
      <c r="L53" s="4">
        <v>1</v>
      </c>
      <c r="M53" s="14">
        <v>0.14199999999999999</v>
      </c>
      <c r="N53" s="4">
        <v>4</v>
      </c>
      <c r="O53" s="14">
        <v>0.16800000000000001</v>
      </c>
      <c r="P53" s="4">
        <v>5</v>
      </c>
      <c r="Q53" s="14">
        <v>0.107</v>
      </c>
      <c r="R53" s="4">
        <v>4</v>
      </c>
      <c r="S53" s="16">
        <f t="shared" si="19"/>
        <v>14</v>
      </c>
      <c r="T53" s="8">
        <v>0</v>
      </c>
      <c r="U53" s="4">
        <v>3</v>
      </c>
      <c r="V53" s="14">
        <v>0.125</v>
      </c>
      <c r="W53" s="4">
        <v>2</v>
      </c>
      <c r="X53" s="14">
        <v>0.20499999999999999</v>
      </c>
      <c r="Y53" s="4">
        <v>5</v>
      </c>
      <c r="Z53" s="14">
        <v>0.214</v>
      </c>
      <c r="AA53" s="4">
        <v>4</v>
      </c>
      <c r="AB53" s="16">
        <f t="shared" si="20"/>
        <v>14</v>
      </c>
      <c r="AC53" s="8">
        <v>1.9E-2</v>
      </c>
      <c r="AD53" s="4">
        <v>2</v>
      </c>
      <c r="AE53" s="14">
        <v>0.14799999999999999</v>
      </c>
      <c r="AF53" s="4">
        <v>2</v>
      </c>
      <c r="AG53" s="14">
        <v>0.20399999999999999</v>
      </c>
      <c r="AH53" s="4">
        <v>5</v>
      </c>
      <c r="AI53" s="14">
        <v>0.13</v>
      </c>
      <c r="AJ53" s="4">
        <v>3</v>
      </c>
      <c r="AK53" s="16">
        <f t="shared" si="21"/>
        <v>12</v>
      </c>
      <c r="AL53" s="8">
        <v>1.7999999999999999E-2</v>
      </c>
      <c r="AM53" s="4">
        <v>2</v>
      </c>
      <c r="AN53" s="14">
        <v>0.109</v>
      </c>
      <c r="AO53" s="4">
        <v>4</v>
      </c>
      <c r="AP53" s="14">
        <v>0.218</v>
      </c>
      <c r="AQ53" s="4">
        <v>3</v>
      </c>
      <c r="AR53" s="14">
        <v>0.218</v>
      </c>
      <c r="AS53" s="4">
        <v>5</v>
      </c>
      <c r="AT53" s="16">
        <f t="shared" si="22"/>
        <v>14</v>
      </c>
      <c r="AU53" s="8">
        <v>0</v>
      </c>
      <c r="AV53" s="4">
        <v>3</v>
      </c>
      <c r="AW53" s="14">
        <v>0.157</v>
      </c>
      <c r="AX53" s="4">
        <v>2</v>
      </c>
      <c r="AY53" s="14">
        <v>0.14099999999999999</v>
      </c>
      <c r="AZ53" s="4">
        <v>1</v>
      </c>
      <c r="BA53" s="14">
        <v>0.245</v>
      </c>
      <c r="BB53" s="4">
        <v>8</v>
      </c>
      <c r="BC53" s="16">
        <f t="shared" si="23"/>
        <v>14</v>
      </c>
      <c r="BD53" s="8">
        <v>7.0000000000000007E-2</v>
      </c>
      <c r="BE53" s="4">
        <v>3</v>
      </c>
      <c r="BF53" s="14">
        <v>0.11600000000000001</v>
      </c>
      <c r="BG53" s="4">
        <v>6</v>
      </c>
      <c r="BH53" s="14">
        <v>8.4000000000000005E-2</v>
      </c>
      <c r="BI53" s="4">
        <v>1</v>
      </c>
      <c r="BJ53" s="14">
        <v>0.21099999999999999</v>
      </c>
      <c r="BK53" s="4">
        <v>5</v>
      </c>
      <c r="BL53" s="16">
        <f t="shared" si="24"/>
        <v>15</v>
      </c>
      <c r="BM53" s="8">
        <v>0.111</v>
      </c>
      <c r="BN53" s="4">
        <v>0</v>
      </c>
      <c r="BO53" s="14">
        <v>0.191</v>
      </c>
      <c r="BP53" s="4">
        <v>0</v>
      </c>
      <c r="BQ53" s="14">
        <v>8.3000000000000004E-2</v>
      </c>
      <c r="BR53" s="4">
        <v>2</v>
      </c>
      <c r="BS53" s="14">
        <v>0.14799999999999999</v>
      </c>
      <c r="BT53" s="4">
        <v>6</v>
      </c>
      <c r="BU53" s="18">
        <f t="shared" si="25"/>
        <v>8</v>
      </c>
      <c r="BV53" s="14">
        <v>5.4662499999999996E-2</v>
      </c>
      <c r="BW53" s="4">
        <v>4</v>
      </c>
      <c r="BX53" s="8">
        <v>0.15437499999999998</v>
      </c>
      <c r="BY53" s="4">
        <v>1</v>
      </c>
      <c r="BZ53" s="8">
        <v>0.18275</v>
      </c>
      <c r="CA53" s="4">
        <v>7</v>
      </c>
      <c r="CB53" s="16">
        <f t="shared" si="26"/>
        <v>12</v>
      </c>
    </row>
    <row r="54" spans="1:80" x14ac:dyDescent="0.25">
      <c r="A54" s="12" t="s">
        <v>27</v>
      </c>
      <c r="B54" s="14">
        <v>3.0300000000000001E-2</v>
      </c>
      <c r="C54" s="4">
        <v>4</v>
      </c>
      <c r="D54" s="14">
        <v>0.186</v>
      </c>
      <c r="E54" s="4">
        <v>1</v>
      </c>
      <c r="F54" s="14">
        <v>0.17399999999999999</v>
      </c>
      <c r="G54" s="4">
        <v>4</v>
      </c>
      <c r="H54" s="14">
        <v>6.0999999999999999E-2</v>
      </c>
      <c r="I54" s="4">
        <v>2</v>
      </c>
      <c r="J54" s="16">
        <f t="shared" si="18"/>
        <v>11</v>
      </c>
      <c r="K54" s="14">
        <v>6.0999999999999999E-2</v>
      </c>
      <c r="L54" s="4">
        <v>3</v>
      </c>
      <c r="M54" s="14">
        <v>0.14699999999999999</v>
      </c>
      <c r="N54" s="4">
        <v>3</v>
      </c>
      <c r="O54" s="14">
        <v>0.186</v>
      </c>
      <c r="P54" s="4">
        <v>6</v>
      </c>
      <c r="Q54" s="14">
        <v>0.152</v>
      </c>
      <c r="R54" s="4">
        <v>5</v>
      </c>
      <c r="S54" s="17">
        <f t="shared" si="19"/>
        <v>17</v>
      </c>
      <c r="T54" s="8">
        <v>0</v>
      </c>
      <c r="U54" s="4">
        <v>3</v>
      </c>
      <c r="V54" s="14">
        <v>0.123</v>
      </c>
      <c r="W54" s="4">
        <v>3</v>
      </c>
      <c r="X54" s="14">
        <v>0.20100000000000001</v>
      </c>
      <c r="Y54" s="4">
        <v>3</v>
      </c>
      <c r="Z54" s="14">
        <v>0.22600000000000001</v>
      </c>
      <c r="AA54" s="4">
        <v>5</v>
      </c>
      <c r="AB54" s="16">
        <f t="shared" si="20"/>
        <v>14</v>
      </c>
      <c r="AC54" s="8">
        <v>0.121</v>
      </c>
      <c r="AD54" s="4">
        <v>0</v>
      </c>
      <c r="AE54" s="14">
        <v>0.127</v>
      </c>
      <c r="AF54" s="4">
        <v>3</v>
      </c>
      <c r="AG54" s="14">
        <v>0.18099999999999999</v>
      </c>
      <c r="AH54" s="4">
        <v>4</v>
      </c>
      <c r="AI54" s="14">
        <v>0.155</v>
      </c>
      <c r="AJ54" s="4">
        <v>5</v>
      </c>
      <c r="AK54" s="16">
        <f t="shared" si="21"/>
        <v>12</v>
      </c>
      <c r="AL54" s="8">
        <v>0.123</v>
      </c>
      <c r="AM54" s="4">
        <v>0</v>
      </c>
      <c r="AN54" s="14">
        <v>0.16900000000000001</v>
      </c>
      <c r="AO54" s="4">
        <v>2</v>
      </c>
      <c r="AP54" s="14">
        <v>0.24</v>
      </c>
      <c r="AQ54" s="4">
        <v>5</v>
      </c>
      <c r="AR54" s="14">
        <v>8.7999999999999995E-2</v>
      </c>
      <c r="AS54" s="4">
        <v>3</v>
      </c>
      <c r="AT54" s="16">
        <f t="shared" si="22"/>
        <v>10</v>
      </c>
      <c r="AU54" s="8">
        <v>5.8000000000000003E-2</v>
      </c>
      <c r="AV54" s="4">
        <v>2</v>
      </c>
      <c r="AW54" s="14">
        <v>0.154</v>
      </c>
      <c r="AX54" s="4">
        <v>3</v>
      </c>
      <c r="AY54" s="14">
        <v>0.152</v>
      </c>
      <c r="AZ54" s="4">
        <v>2</v>
      </c>
      <c r="BA54" s="14">
        <v>0.17399999999999999</v>
      </c>
      <c r="BB54" s="4">
        <v>7</v>
      </c>
      <c r="BC54" s="16">
        <f t="shared" si="23"/>
        <v>14</v>
      </c>
      <c r="BD54" s="8">
        <v>4.8000000000000001E-2</v>
      </c>
      <c r="BE54" s="4">
        <v>4</v>
      </c>
      <c r="BF54" s="14">
        <v>0.13200000000000001</v>
      </c>
      <c r="BG54" s="4">
        <v>4</v>
      </c>
      <c r="BH54" s="14">
        <v>0.23799999999999999</v>
      </c>
      <c r="BI54" s="4">
        <v>7</v>
      </c>
      <c r="BJ54" s="14">
        <v>7.9000000000000001E-2</v>
      </c>
      <c r="BK54" s="4">
        <v>2</v>
      </c>
      <c r="BL54" s="16">
        <f t="shared" si="24"/>
        <v>17</v>
      </c>
      <c r="BM54" s="8">
        <v>0</v>
      </c>
      <c r="BN54" s="4">
        <v>6</v>
      </c>
      <c r="BO54" s="14">
        <v>0.12</v>
      </c>
      <c r="BP54" s="4">
        <v>5</v>
      </c>
      <c r="BQ54" s="14">
        <v>0.183</v>
      </c>
      <c r="BR54" s="4">
        <v>4</v>
      </c>
      <c r="BS54" s="14">
        <v>0.28299999999999997</v>
      </c>
      <c r="BT54" s="4">
        <v>8</v>
      </c>
      <c r="BU54" s="17">
        <f t="shared" si="25"/>
        <v>23</v>
      </c>
      <c r="BV54" s="14">
        <v>5.5162499999999996E-2</v>
      </c>
      <c r="BW54" s="4">
        <v>3</v>
      </c>
      <c r="BX54" s="8">
        <v>0.19437499999999999</v>
      </c>
      <c r="BY54" s="4">
        <v>6</v>
      </c>
      <c r="BZ54" s="8">
        <v>0.15224999999999997</v>
      </c>
      <c r="CA54" s="4">
        <v>5</v>
      </c>
      <c r="CB54" s="16">
        <f t="shared" si="26"/>
        <v>14</v>
      </c>
    </row>
    <row r="55" spans="1:80" x14ac:dyDescent="0.25">
      <c r="A55" s="12" t="s">
        <v>28</v>
      </c>
      <c r="B55" s="8">
        <v>2.7E-2</v>
      </c>
      <c r="C55" s="4">
        <v>5</v>
      </c>
      <c r="D55" s="14">
        <v>0.16300000000000001</v>
      </c>
      <c r="E55" s="4">
        <v>2</v>
      </c>
      <c r="F55" s="14">
        <v>0.217</v>
      </c>
      <c r="G55" s="4">
        <v>6</v>
      </c>
      <c r="H55" s="14">
        <v>0.12</v>
      </c>
      <c r="I55" s="4">
        <v>5</v>
      </c>
      <c r="J55" s="16">
        <f t="shared" si="18"/>
        <v>18</v>
      </c>
      <c r="K55" s="14">
        <v>5.6000000000000001E-2</v>
      </c>
      <c r="L55" s="4">
        <v>4</v>
      </c>
      <c r="M55" s="14">
        <v>0.216</v>
      </c>
      <c r="N55" s="4">
        <v>0</v>
      </c>
      <c r="O55" s="14">
        <v>0.112</v>
      </c>
      <c r="P55" s="4">
        <v>3</v>
      </c>
      <c r="Q55" s="14">
        <v>7.0000000000000007E-2</v>
      </c>
      <c r="R55" s="4">
        <v>1</v>
      </c>
      <c r="S55" s="18">
        <f t="shared" si="19"/>
        <v>8</v>
      </c>
      <c r="T55" s="8">
        <v>5.6000000000000001E-2</v>
      </c>
      <c r="U55" s="4">
        <v>2</v>
      </c>
      <c r="V55" s="14">
        <v>0.21199999999999999</v>
      </c>
      <c r="W55" s="4">
        <v>0</v>
      </c>
      <c r="X55" s="14">
        <v>0.112</v>
      </c>
      <c r="Y55" s="4">
        <v>1</v>
      </c>
      <c r="Z55" s="14">
        <v>7.0400000000000004E-2</v>
      </c>
      <c r="AA55" s="4">
        <v>1</v>
      </c>
      <c r="AB55" s="18">
        <f t="shared" si="20"/>
        <v>4</v>
      </c>
      <c r="AC55" s="8">
        <v>0</v>
      </c>
      <c r="AD55" s="4">
        <v>3</v>
      </c>
      <c r="AE55" s="14">
        <v>5.2999999999999999E-2</v>
      </c>
      <c r="AF55" s="4">
        <v>7</v>
      </c>
      <c r="AG55" s="14">
        <v>0.35299999999999998</v>
      </c>
      <c r="AH55" s="4">
        <v>8</v>
      </c>
      <c r="AI55" s="14">
        <v>0.13400000000000001</v>
      </c>
      <c r="AJ55" s="4">
        <v>4</v>
      </c>
      <c r="AK55" s="17">
        <f t="shared" si="21"/>
        <v>22</v>
      </c>
      <c r="AL55" s="8">
        <v>0</v>
      </c>
      <c r="AM55" s="4">
        <v>3</v>
      </c>
      <c r="AN55" s="14">
        <v>8.7999999999999995E-2</v>
      </c>
      <c r="AO55" s="4">
        <v>6</v>
      </c>
      <c r="AP55" s="14">
        <v>0.32400000000000001</v>
      </c>
      <c r="AQ55" s="4">
        <v>7</v>
      </c>
      <c r="AR55" s="14">
        <v>0.08</v>
      </c>
      <c r="AS55" s="4">
        <v>2</v>
      </c>
      <c r="AT55" s="17">
        <f t="shared" si="22"/>
        <v>18</v>
      </c>
      <c r="AU55" s="8">
        <v>0</v>
      </c>
      <c r="AV55" s="4">
        <v>3</v>
      </c>
      <c r="AW55" s="14">
        <v>0.14799999999999999</v>
      </c>
      <c r="AX55" s="4">
        <v>4</v>
      </c>
      <c r="AY55" s="14">
        <v>0.25</v>
      </c>
      <c r="AZ55" s="4">
        <v>7</v>
      </c>
      <c r="BA55" s="14">
        <v>5.6000000000000001E-2</v>
      </c>
      <c r="BB55" s="4">
        <v>2</v>
      </c>
      <c r="BC55" s="16">
        <f t="shared" si="23"/>
        <v>16</v>
      </c>
      <c r="BD55" s="8">
        <v>2.7E-2</v>
      </c>
      <c r="BE55" s="4">
        <v>5</v>
      </c>
      <c r="BF55" s="14">
        <v>0.16300000000000001</v>
      </c>
      <c r="BG55" s="4">
        <v>2</v>
      </c>
      <c r="BH55" s="14">
        <v>0.217</v>
      </c>
      <c r="BI55" s="4">
        <v>6</v>
      </c>
      <c r="BJ55" s="14">
        <v>0.12</v>
      </c>
      <c r="BK55" s="4">
        <v>3</v>
      </c>
      <c r="BL55" s="16">
        <f t="shared" si="24"/>
        <v>16</v>
      </c>
      <c r="BM55" s="8">
        <v>1.4999999999999999E-2</v>
      </c>
      <c r="BN55" s="4">
        <v>5</v>
      </c>
      <c r="BO55" s="14">
        <v>0.154</v>
      </c>
      <c r="BP55" s="4">
        <v>1</v>
      </c>
      <c r="BQ55" s="14">
        <v>0.245</v>
      </c>
      <c r="BR55" s="4">
        <v>7</v>
      </c>
      <c r="BS55" s="14">
        <v>2.9000000000000001E-2</v>
      </c>
      <c r="BT55" s="4">
        <v>2</v>
      </c>
      <c r="BU55" s="16">
        <f t="shared" si="25"/>
        <v>15</v>
      </c>
      <c r="BV55" s="14">
        <v>2.2624999999999999E-2</v>
      </c>
      <c r="BW55" s="4">
        <v>6</v>
      </c>
      <c r="BX55" s="8">
        <v>0.22875000000000001</v>
      </c>
      <c r="BY55" s="4">
        <v>7</v>
      </c>
      <c r="BZ55" s="8">
        <v>8.4925000000000014E-2</v>
      </c>
      <c r="CA55" s="4">
        <v>2</v>
      </c>
      <c r="CB55" s="16">
        <f t="shared" si="26"/>
        <v>15</v>
      </c>
    </row>
    <row r="56" spans="1:80" x14ac:dyDescent="0.25">
      <c r="A56" s="12" t="s">
        <v>29</v>
      </c>
      <c r="B56" s="13">
        <v>0</v>
      </c>
      <c r="C56" s="4">
        <v>7</v>
      </c>
      <c r="D56" s="14">
        <v>0.1</v>
      </c>
      <c r="E56" s="4">
        <v>7</v>
      </c>
      <c r="F56" s="14">
        <v>0.1</v>
      </c>
      <c r="G56" s="4">
        <v>1</v>
      </c>
      <c r="H56" s="14">
        <v>0.4</v>
      </c>
      <c r="I56" s="4">
        <v>8</v>
      </c>
      <c r="J56" s="17">
        <f t="shared" si="18"/>
        <v>23</v>
      </c>
      <c r="K56" s="14">
        <v>0</v>
      </c>
      <c r="L56" s="4">
        <v>5</v>
      </c>
      <c r="M56" s="14">
        <v>0.2</v>
      </c>
      <c r="N56" s="4">
        <v>2</v>
      </c>
      <c r="O56" s="14">
        <v>0.1</v>
      </c>
      <c r="P56" s="4">
        <v>2</v>
      </c>
      <c r="Q56" s="14">
        <v>0.2</v>
      </c>
      <c r="R56" s="4">
        <v>6</v>
      </c>
      <c r="S56" s="16">
        <f t="shared" si="19"/>
        <v>15</v>
      </c>
      <c r="T56" s="8">
        <v>0</v>
      </c>
      <c r="U56" s="4">
        <v>3</v>
      </c>
      <c r="V56" s="14">
        <v>8.3000000000000004E-2</v>
      </c>
      <c r="W56" s="4">
        <v>6</v>
      </c>
      <c r="X56" s="14">
        <v>0.33300000000000002</v>
      </c>
      <c r="Y56" s="4">
        <v>8</v>
      </c>
      <c r="Z56" s="14">
        <v>8.3000000000000004E-2</v>
      </c>
      <c r="AA56" s="4">
        <v>2</v>
      </c>
      <c r="AB56" s="17">
        <f t="shared" si="20"/>
        <v>19</v>
      </c>
      <c r="AC56" s="8">
        <v>0</v>
      </c>
      <c r="AD56" s="4">
        <v>3</v>
      </c>
      <c r="AE56" s="14">
        <v>0.1</v>
      </c>
      <c r="AF56" s="4">
        <v>4</v>
      </c>
      <c r="AG56" s="14">
        <v>0.1</v>
      </c>
      <c r="AH56" s="4">
        <v>1</v>
      </c>
      <c r="AI56" s="14">
        <v>0.1</v>
      </c>
      <c r="AJ56" s="4">
        <v>1</v>
      </c>
      <c r="AK56" s="16">
        <f t="shared" si="21"/>
        <v>9</v>
      </c>
      <c r="AL56" s="8">
        <v>0</v>
      </c>
      <c r="AM56" s="4">
        <v>3</v>
      </c>
      <c r="AN56" s="14">
        <v>0.2</v>
      </c>
      <c r="AO56" s="4">
        <v>0</v>
      </c>
      <c r="AP56" s="14">
        <v>0.2</v>
      </c>
      <c r="AQ56" s="4">
        <v>2</v>
      </c>
      <c r="AR56" s="14">
        <v>0</v>
      </c>
      <c r="AS56" s="4">
        <v>0</v>
      </c>
      <c r="AT56" s="18">
        <f t="shared" si="22"/>
        <v>5</v>
      </c>
      <c r="AU56" s="8">
        <v>0</v>
      </c>
      <c r="AV56" s="4">
        <v>3</v>
      </c>
      <c r="AW56" s="14">
        <v>5.5E-2</v>
      </c>
      <c r="AX56" s="4">
        <v>7</v>
      </c>
      <c r="AY56" s="14">
        <v>0.37</v>
      </c>
      <c r="AZ56" s="4">
        <v>8</v>
      </c>
      <c r="BA56" s="14">
        <v>8.3000000000000004E-2</v>
      </c>
      <c r="BB56" s="35">
        <v>3</v>
      </c>
      <c r="BC56" s="17">
        <f t="shared" si="23"/>
        <v>21</v>
      </c>
      <c r="BD56" s="13">
        <v>0</v>
      </c>
      <c r="BE56" s="4">
        <v>6</v>
      </c>
      <c r="BF56" s="14">
        <v>0.1</v>
      </c>
      <c r="BG56" s="4">
        <v>7</v>
      </c>
      <c r="BH56" s="14">
        <v>0.1</v>
      </c>
      <c r="BI56" s="4">
        <v>2</v>
      </c>
      <c r="BJ56" s="14">
        <v>0.4</v>
      </c>
      <c r="BK56" s="35">
        <v>7</v>
      </c>
      <c r="BL56" s="17">
        <f t="shared" si="24"/>
        <v>22</v>
      </c>
      <c r="BM56" s="8">
        <v>0</v>
      </c>
      <c r="BN56" s="4">
        <v>6</v>
      </c>
      <c r="BO56" s="14">
        <v>0.1</v>
      </c>
      <c r="BP56" s="4">
        <v>6</v>
      </c>
      <c r="BQ56" s="14">
        <v>0.2</v>
      </c>
      <c r="BR56" s="4">
        <v>5</v>
      </c>
      <c r="BS56" s="14">
        <v>0.2</v>
      </c>
      <c r="BT56" s="4">
        <v>7</v>
      </c>
      <c r="BU56" s="17">
        <f t="shared" si="25"/>
        <v>24</v>
      </c>
      <c r="BV56" s="14">
        <v>0</v>
      </c>
      <c r="BW56" s="4">
        <v>7</v>
      </c>
      <c r="BX56" s="8">
        <v>0.18787499999999999</v>
      </c>
      <c r="BY56" s="4">
        <v>5</v>
      </c>
      <c r="BZ56" s="8">
        <v>0.18325</v>
      </c>
      <c r="CA56" s="4">
        <v>8</v>
      </c>
      <c r="CB56" s="17">
        <f t="shared" si="26"/>
        <v>20</v>
      </c>
    </row>
    <row r="58" spans="1:80" x14ac:dyDescent="0.25">
      <c r="A58" s="65" t="s">
        <v>35</v>
      </c>
      <c r="B58" s="65"/>
      <c r="C58" s="65"/>
      <c r="D58" s="65"/>
      <c r="E58" s="65"/>
    </row>
    <row r="60" spans="1:80" x14ac:dyDescent="0.25">
      <c r="A60" s="51" t="s">
        <v>0</v>
      </c>
      <c r="B60" s="66" t="s">
        <v>22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8"/>
      <c r="T60" s="55" t="s">
        <v>23</v>
      </c>
      <c r="U60" s="56"/>
      <c r="V60" s="56"/>
      <c r="W60" s="56"/>
      <c r="X60" s="56"/>
      <c r="Y60" s="56"/>
      <c r="Z60" s="57"/>
    </row>
    <row r="61" spans="1:80" x14ac:dyDescent="0.25">
      <c r="A61" s="51"/>
      <c r="B61" s="63" t="s">
        <v>2</v>
      </c>
      <c r="C61" s="64"/>
      <c r="D61" s="64"/>
      <c r="E61" s="64"/>
      <c r="F61" s="64"/>
      <c r="G61" s="64"/>
      <c r="H61" s="64"/>
      <c r="I61" s="64"/>
      <c r="J61" s="64"/>
      <c r="K61" s="64" t="s">
        <v>1</v>
      </c>
      <c r="L61" s="64"/>
      <c r="M61" s="64"/>
      <c r="N61" s="64"/>
      <c r="O61" s="64"/>
      <c r="P61" s="64"/>
      <c r="Q61" s="64"/>
      <c r="R61" s="64"/>
      <c r="S61" s="64"/>
      <c r="T61" s="58"/>
      <c r="U61" s="59"/>
      <c r="V61" s="59"/>
      <c r="W61" s="59"/>
      <c r="X61" s="59"/>
      <c r="Y61" s="59"/>
      <c r="Z61" s="60"/>
    </row>
    <row r="62" spans="1:80" ht="82.5" x14ac:dyDescent="0.25">
      <c r="A62" s="51"/>
      <c r="B62" s="10" t="s">
        <v>10</v>
      </c>
      <c r="C62" s="3" t="s">
        <v>15</v>
      </c>
      <c r="D62" s="2" t="s">
        <v>17</v>
      </c>
      <c r="E62" s="3" t="s">
        <v>15</v>
      </c>
      <c r="F62" s="2" t="s">
        <v>20</v>
      </c>
      <c r="G62" s="3" t="s">
        <v>15</v>
      </c>
      <c r="H62" s="2" t="s">
        <v>18</v>
      </c>
      <c r="I62" s="3" t="s">
        <v>15</v>
      </c>
      <c r="J62" s="23" t="s">
        <v>16</v>
      </c>
      <c r="K62" s="10" t="s">
        <v>10</v>
      </c>
      <c r="L62" s="3" t="s">
        <v>15</v>
      </c>
      <c r="M62" s="2" t="s">
        <v>17</v>
      </c>
      <c r="N62" s="3" t="s">
        <v>15</v>
      </c>
      <c r="O62" s="2" t="s">
        <v>20</v>
      </c>
      <c r="P62" s="3" t="s">
        <v>15</v>
      </c>
      <c r="Q62" s="2" t="s">
        <v>18</v>
      </c>
      <c r="R62" s="3" t="s">
        <v>15</v>
      </c>
      <c r="S62" s="23" t="s">
        <v>16</v>
      </c>
      <c r="T62" s="2" t="s">
        <v>17</v>
      </c>
      <c r="U62" s="3" t="s">
        <v>15</v>
      </c>
      <c r="V62" s="2" t="s">
        <v>19</v>
      </c>
      <c r="W62" s="3" t="s">
        <v>15</v>
      </c>
      <c r="X62" s="2" t="s">
        <v>18</v>
      </c>
      <c r="Y62" s="3" t="s">
        <v>15</v>
      </c>
      <c r="Z62" s="23" t="s">
        <v>16</v>
      </c>
    </row>
    <row r="63" spans="1:80" x14ac:dyDescent="0.25">
      <c r="A63" s="2" t="s">
        <v>11</v>
      </c>
      <c r="B63" s="8">
        <v>4.3999999999999997E-2</v>
      </c>
      <c r="C63" s="4">
        <v>4</v>
      </c>
      <c r="D63" s="8">
        <v>0.18099999999999999</v>
      </c>
      <c r="E63" s="4">
        <v>5</v>
      </c>
      <c r="F63" s="8">
        <v>0.20100000000000001</v>
      </c>
      <c r="G63" s="4">
        <v>6</v>
      </c>
      <c r="H63" s="8">
        <v>0</v>
      </c>
      <c r="I63" s="4">
        <v>0</v>
      </c>
      <c r="J63" s="16">
        <f t="shared" ref="J63:J70" si="27">C63+E63+G63+I63</f>
        <v>15</v>
      </c>
      <c r="K63" s="8">
        <v>0</v>
      </c>
      <c r="L63" s="4">
        <v>5</v>
      </c>
      <c r="M63" s="8">
        <v>0.08</v>
      </c>
      <c r="N63" s="4">
        <v>5</v>
      </c>
      <c r="O63" s="8">
        <v>0.192</v>
      </c>
      <c r="P63" s="4">
        <v>1</v>
      </c>
      <c r="Q63" s="8">
        <v>0.36299999999999999</v>
      </c>
      <c r="R63" s="4">
        <v>7</v>
      </c>
      <c r="S63" s="16">
        <f t="shared" ref="S63:S70" si="28">L63+N63+P63+R63</f>
        <v>18</v>
      </c>
      <c r="T63" s="14">
        <f>AVERAGE(B63,K63)</f>
        <v>2.1999999999999999E-2</v>
      </c>
      <c r="U63" s="4">
        <v>6</v>
      </c>
      <c r="V63" s="8">
        <f>AVERAGE(F63,O63)</f>
        <v>0.19650000000000001</v>
      </c>
      <c r="W63" s="4">
        <v>5</v>
      </c>
      <c r="X63" s="8">
        <f>AVERAGE(H63,Q63)</f>
        <v>0.18149999999999999</v>
      </c>
      <c r="Y63" s="4">
        <v>6</v>
      </c>
      <c r="Z63" s="17">
        <f>U63+W63+Y63</f>
        <v>17</v>
      </c>
    </row>
    <row r="64" spans="1:80" x14ac:dyDescent="0.25">
      <c r="A64" s="2" t="s">
        <v>13</v>
      </c>
      <c r="B64" s="8">
        <v>0.13300000000000001</v>
      </c>
      <c r="C64" s="4">
        <v>1</v>
      </c>
      <c r="D64" s="8">
        <v>0.13300000000000001</v>
      </c>
      <c r="E64" s="4">
        <v>6</v>
      </c>
      <c r="F64" s="8">
        <v>0.222</v>
      </c>
      <c r="G64" s="4">
        <v>7</v>
      </c>
      <c r="H64" s="8">
        <v>0</v>
      </c>
      <c r="I64" s="4">
        <v>0</v>
      </c>
      <c r="J64" s="16">
        <f t="shared" si="27"/>
        <v>14</v>
      </c>
      <c r="K64" s="8">
        <v>0.16700000000000001</v>
      </c>
      <c r="L64" s="4">
        <v>1</v>
      </c>
      <c r="M64" s="8">
        <v>0</v>
      </c>
      <c r="N64" s="4">
        <v>6</v>
      </c>
      <c r="O64" s="8">
        <v>0.23799999999999999</v>
      </c>
      <c r="P64" s="4">
        <v>8</v>
      </c>
      <c r="Q64" s="8">
        <v>0.33300000000000002</v>
      </c>
      <c r="R64" s="4">
        <v>6</v>
      </c>
      <c r="S64" s="17">
        <f t="shared" si="28"/>
        <v>21</v>
      </c>
      <c r="T64" s="14">
        <f t="shared" ref="T64:T70" si="29">AVERAGE(B64,K64)</f>
        <v>0.15000000000000002</v>
      </c>
      <c r="U64" s="4">
        <v>1</v>
      </c>
      <c r="V64" s="8">
        <f t="shared" ref="V64:V70" si="30">AVERAGE(F64,O64)</f>
        <v>0.22999999999999998</v>
      </c>
      <c r="W64" s="4">
        <v>8</v>
      </c>
      <c r="X64" s="8">
        <f t="shared" ref="X64:X70" si="31">AVERAGE(H64,Q64)</f>
        <v>0.16650000000000001</v>
      </c>
      <c r="Y64" s="4">
        <v>5</v>
      </c>
      <c r="Z64" s="16">
        <f t="shared" ref="Z64:Z70" si="32">U64+W64+Y64</f>
        <v>14</v>
      </c>
    </row>
    <row r="65" spans="1:26" x14ac:dyDescent="0.25">
      <c r="A65" s="2" t="s">
        <v>12</v>
      </c>
      <c r="B65" s="8">
        <v>0.14299999999999999</v>
      </c>
      <c r="C65" s="4">
        <v>0</v>
      </c>
      <c r="D65" s="8">
        <v>0.27100000000000002</v>
      </c>
      <c r="E65" s="4">
        <v>0</v>
      </c>
      <c r="F65" s="8">
        <v>7.0999999999999994E-2</v>
      </c>
      <c r="G65" s="4">
        <v>2</v>
      </c>
      <c r="H65" s="8">
        <v>0</v>
      </c>
      <c r="I65" s="4">
        <v>0</v>
      </c>
      <c r="J65" s="18">
        <f t="shared" si="27"/>
        <v>2</v>
      </c>
      <c r="K65" s="8">
        <v>0.23300000000000001</v>
      </c>
      <c r="L65" s="4">
        <v>0</v>
      </c>
      <c r="M65" s="8">
        <v>0.108</v>
      </c>
      <c r="N65" s="4">
        <v>4</v>
      </c>
      <c r="O65" s="8">
        <v>0.19500000000000001</v>
      </c>
      <c r="P65" s="4">
        <v>2</v>
      </c>
      <c r="Q65" s="8">
        <v>4.7E-2</v>
      </c>
      <c r="R65" s="4">
        <v>2</v>
      </c>
      <c r="S65" s="18">
        <f t="shared" si="28"/>
        <v>8</v>
      </c>
      <c r="T65" s="14">
        <f t="shared" si="29"/>
        <v>0.188</v>
      </c>
      <c r="U65" s="4">
        <v>0</v>
      </c>
      <c r="V65" s="8">
        <f t="shared" si="30"/>
        <v>0.13300000000000001</v>
      </c>
      <c r="W65" s="4">
        <v>2</v>
      </c>
      <c r="X65" s="8">
        <f t="shared" si="31"/>
        <v>2.35E-2</v>
      </c>
      <c r="Y65" s="4">
        <v>1</v>
      </c>
      <c r="Z65" s="18">
        <f t="shared" si="32"/>
        <v>3</v>
      </c>
    </row>
    <row r="66" spans="1:26" ht="25.5" x14ac:dyDescent="0.25">
      <c r="A66" s="2" t="s">
        <v>14</v>
      </c>
      <c r="B66" s="8">
        <v>8.5000000000000006E-2</v>
      </c>
      <c r="C66" s="4">
        <v>3</v>
      </c>
      <c r="D66" s="8">
        <v>0.20100000000000001</v>
      </c>
      <c r="E66" s="4">
        <v>2</v>
      </c>
      <c r="F66" s="8">
        <v>2.1000000000000001E-2</v>
      </c>
      <c r="G66" s="4">
        <v>1</v>
      </c>
      <c r="H66" s="8">
        <v>0</v>
      </c>
      <c r="I66" s="4">
        <v>0</v>
      </c>
      <c r="J66" s="18">
        <f t="shared" si="27"/>
        <v>6</v>
      </c>
      <c r="K66" s="8">
        <v>0.13300000000000001</v>
      </c>
      <c r="L66" s="4">
        <v>2</v>
      </c>
      <c r="M66" s="8">
        <v>0.123</v>
      </c>
      <c r="N66" s="4">
        <v>2</v>
      </c>
      <c r="O66" s="8">
        <v>0.20300000000000001</v>
      </c>
      <c r="P66" s="4">
        <v>5</v>
      </c>
      <c r="Q66" s="8">
        <v>8.3000000000000004E-2</v>
      </c>
      <c r="R66" s="4">
        <v>3</v>
      </c>
      <c r="S66" s="16">
        <f t="shared" si="28"/>
        <v>12</v>
      </c>
      <c r="T66" s="14">
        <f t="shared" si="29"/>
        <v>0.10900000000000001</v>
      </c>
      <c r="U66" s="4">
        <v>2</v>
      </c>
      <c r="V66" s="8">
        <f t="shared" si="30"/>
        <v>0.112</v>
      </c>
      <c r="W66" s="4">
        <v>1</v>
      </c>
      <c r="X66" s="8">
        <f t="shared" si="31"/>
        <v>4.1500000000000002E-2</v>
      </c>
      <c r="Y66" s="4">
        <v>3</v>
      </c>
      <c r="Z66" s="18">
        <f t="shared" si="32"/>
        <v>6</v>
      </c>
    </row>
    <row r="67" spans="1:26" ht="25.5" x14ac:dyDescent="0.25">
      <c r="A67" s="12" t="s">
        <v>26</v>
      </c>
      <c r="B67" s="8">
        <v>1.7999999999999999E-2</v>
      </c>
      <c r="C67" s="4">
        <v>6</v>
      </c>
      <c r="D67" s="8">
        <v>0.187</v>
      </c>
      <c r="E67" s="4">
        <v>3</v>
      </c>
      <c r="F67" s="8">
        <v>0.193</v>
      </c>
      <c r="G67" s="4">
        <v>5</v>
      </c>
      <c r="H67" s="8">
        <v>3.5000000000000003E-2</v>
      </c>
      <c r="I67" s="4">
        <v>1</v>
      </c>
      <c r="J67" s="16">
        <f t="shared" si="27"/>
        <v>15</v>
      </c>
      <c r="K67" s="14">
        <v>0.1</v>
      </c>
      <c r="L67" s="4">
        <v>3</v>
      </c>
      <c r="M67" s="14">
        <v>0.15</v>
      </c>
      <c r="N67" s="4">
        <v>1</v>
      </c>
      <c r="O67" s="14">
        <v>0.20799999999999999</v>
      </c>
      <c r="P67" s="4">
        <v>6</v>
      </c>
      <c r="Q67" s="14">
        <v>3.3000000000000002E-2</v>
      </c>
      <c r="R67" s="4">
        <v>1</v>
      </c>
      <c r="S67" s="16">
        <f t="shared" si="28"/>
        <v>11</v>
      </c>
      <c r="T67" s="14">
        <f t="shared" si="29"/>
        <v>5.9000000000000004E-2</v>
      </c>
      <c r="U67" s="4">
        <v>4</v>
      </c>
      <c r="V67" s="8">
        <f t="shared" si="30"/>
        <v>0.20050000000000001</v>
      </c>
      <c r="W67" s="4">
        <v>6</v>
      </c>
      <c r="X67" s="8">
        <f t="shared" si="31"/>
        <v>3.4000000000000002E-2</v>
      </c>
      <c r="Y67" s="4">
        <v>2</v>
      </c>
      <c r="Z67" s="16">
        <f t="shared" si="32"/>
        <v>12</v>
      </c>
    </row>
    <row r="68" spans="1:26" x14ac:dyDescent="0.25">
      <c r="A68" s="12" t="s">
        <v>27</v>
      </c>
      <c r="B68" s="14">
        <v>0</v>
      </c>
      <c r="C68" s="4">
        <v>7</v>
      </c>
      <c r="D68" s="14">
        <v>0.129</v>
      </c>
      <c r="E68" s="4">
        <v>7</v>
      </c>
      <c r="F68" s="14">
        <v>0.25</v>
      </c>
      <c r="G68" s="4">
        <v>8</v>
      </c>
      <c r="H68" s="14">
        <v>0.111</v>
      </c>
      <c r="I68" s="4">
        <v>2</v>
      </c>
      <c r="J68" s="17">
        <f t="shared" si="27"/>
        <v>24</v>
      </c>
      <c r="K68" s="14">
        <v>0</v>
      </c>
      <c r="L68" s="4">
        <v>5</v>
      </c>
      <c r="M68" s="14">
        <v>0.11600000000000001</v>
      </c>
      <c r="N68" s="4">
        <v>3</v>
      </c>
      <c r="O68" s="14">
        <v>0.19600000000000001</v>
      </c>
      <c r="P68" s="4">
        <v>3</v>
      </c>
      <c r="Q68" s="14">
        <v>0.26100000000000001</v>
      </c>
      <c r="R68" s="4">
        <v>5</v>
      </c>
      <c r="S68" s="16">
        <f t="shared" si="28"/>
        <v>16</v>
      </c>
      <c r="T68" s="14">
        <f t="shared" si="29"/>
        <v>0</v>
      </c>
      <c r="U68" s="4">
        <v>7</v>
      </c>
      <c r="V68" s="8">
        <f t="shared" si="30"/>
        <v>0.223</v>
      </c>
      <c r="W68" s="4">
        <v>7</v>
      </c>
      <c r="X68" s="8">
        <f t="shared" si="31"/>
        <v>0.186</v>
      </c>
      <c r="Y68" s="4">
        <v>7</v>
      </c>
      <c r="Z68" s="17">
        <f t="shared" si="32"/>
        <v>21</v>
      </c>
    </row>
    <row r="69" spans="1:26" x14ac:dyDescent="0.25">
      <c r="A69" s="12" t="s">
        <v>28</v>
      </c>
      <c r="B69" s="8">
        <v>3.3000000000000002E-2</v>
      </c>
      <c r="C69" s="4">
        <v>5</v>
      </c>
      <c r="D69" s="14">
        <v>0.218</v>
      </c>
      <c r="E69" s="4">
        <v>1</v>
      </c>
      <c r="F69" s="14">
        <v>0.155</v>
      </c>
      <c r="G69" s="4">
        <v>4</v>
      </c>
      <c r="H69" s="14">
        <v>0</v>
      </c>
      <c r="I69" s="4">
        <v>0</v>
      </c>
      <c r="J69" s="16">
        <f t="shared" si="27"/>
        <v>10</v>
      </c>
      <c r="K69" s="14">
        <v>9.5000000000000001E-2</v>
      </c>
      <c r="L69" s="4">
        <v>4</v>
      </c>
      <c r="M69" s="14">
        <v>0.11600000000000001</v>
      </c>
      <c r="N69" s="4">
        <v>3</v>
      </c>
      <c r="O69" s="14">
        <v>0.222</v>
      </c>
      <c r="P69" s="4">
        <v>7</v>
      </c>
      <c r="Q69" s="14">
        <v>0.111</v>
      </c>
      <c r="R69" s="4">
        <v>4</v>
      </c>
      <c r="S69" s="16">
        <f t="shared" si="28"/>
        <v>18</v>
      </c>
      <c r="T69" s="14">
        <f t="shared" si="29"/>
        <v>6.4000000000000001E-2</v>
      </c>
      <c r="U69" s="4">
        <v>3</v>
      </c>
      <c r="V69" s="8">
        <f t="shared" si="30"/>
        <v>0.1885</v>
      </c>
      <c r="W69" s="4">
        <v>4</v>
      </c>
      <c r="X69" s="8">
        <f t="shared" si="31"/>
        <v>5.5500000000000001E-2</v>
      </c>
      <c r="Y69" s="4">
        <v>4</v>
      </c>
      <c r="Z69" s="16">
        <f t="shared" si="32"/>
        <v>11</v>
      </c>
    </row>
    <row r="70" spans="1:26" x14ac:dyDescent="0.25">
      <c r="A70" s="12" t="s">
        <v>29</v>
      </c>
      <c r="B70" s="14">
        <v>9.0999999999999998E-2</v>
      </c>
      <c r="C70" s="4">
        <v>2</v>
      </c>
      <c r="D70" s="14">
        <v>0.182</v>
      </c>
      <c r="E70" s="4">
        <v>4</v>
      </c>
      <c r="F70" s="14">
        <v>9.0999999999999998E-2</v>
      </c>
      <c r="G70" s="4">
        <v>3</v>
      </c>
      <c r="H70" s="14">
        <v>0</v>
      </c>
      <c r="I70" s="4">
        <v>0</v>
      </c>
      <c r="J70" s="16">
        <f t="shared" si="27"/>
        <v>9</v>
      </c>
      <c r="K70" s="14">
        <v>0</v>
      </c>
      <c r="L70" s="4">
        <v>5</v>
      </c>
      <c r="M70" s="14">
        <v>0.2</v>
      </c>
      <c r="N70" s="4">
        <v>0</v>
      </c>
      <c r="O70" s="14">
        <v>0.2</v>
      </c>
      <c r="P70" s="4">
        <v>4</v>
      </c>
      <c r="Q70" s="14">
        <v>0</v>
      </c>
      <c r="R70" s="4">
        <v>0</v>
      </c>
      <c r="S70" s="16">
        <f t="shared" si="28"/>
        <v>9</v>
      </c>
      <c r="T70" s="14">
        <f t="shared" si="29"/>
        <v>4.5499999999999999E-2</v>
      </c>
      <c r="U70" s="4">
        <v>5</v>
      </c>
      <c r="V70" s="8">
        <f t="shared" si="30"/>
        <v>0.14550000000000002</v>
      </c>
      <c r="W70" s="4">
        <v>3</v>
      </c>
      <c r="X70" s="8">
        <f t="shared" si="31"/>
        <v>0</v>
      </c>
      <c r="Y70" s="4">
        <v>0</v>
      </c>
      <c r="Z70" s="16">
        <f t="shared" si="32"/>
        <v>8</v>
      </c>
    </row>
  </sheetData>
  <mergeCells count="45">
    <mergeCell ref="T60:Z61"/>
    <mergeCell ref="AU47:BC47"/>
    <mergeCell ref="BD47:BL47"/>
    <mergeCell ref="BM47:BU47"/>
    <mergeCell ref="BV46:CB47"/>
    <mergeCell ref="B46:BU46"/>
    <mergeCell ref="A58:E58"/>
    <mergeCell ref="A60:A62"/>
    <mergeCell ref="B60:S60"/>
    <mergeCell ref="B61:J61"/>
    <mergeCell ref="K61:S61"/>
    <mergeCell ref="AC47:AK47"/>
    <mergeCell ref="AL47:AT47"/>
    <mergeCell ref="A44:E44"/>
    <mergeCell ref="A46:A48"/>
    <mergeCell ref="B47:J47"/>
    <mergeCell ref="K47:S47"/>
    <mergeCell ref="T47:AB47"/>
    <mergeCell ref="A30:E30"/>
    <mergeCell ref="A32:A34"/>
    <mergeCell ref="BD32:BJ33"/>
    <mergeCell ref="B33:J33"/>
    <mergeCell ref="K33:S33"/>
    <mergeCell ref="T33:AB33"/>
    <mergeCell ref="AC33:AK33"/>
    <mergeCell ref="AL33:AT33"/>
    <mergeCell ref="B32:BC32"/>
    <mergeCell ref="AU33:BC33"/>
    <mergeCell ref="A2:D2"/>
    <mergeCell ref="A1:V1"/>
    <mergeCell ref="A4:A6"/>
    <mergeCell ref="B4:AB4"/>
    <mergeCell ref="AC4:AI5"/>
    <mergeCell ref="B5:J5"/>
    <mergeCell ref="K5:S5"/>
    <mergeCell ref="T5:AB5"/>
    <mergeCell ref="A16:E16"/>
    <mergeCell ref="AC19:AK19"/>
    <mergeCell ref="B18:AK18"/>
    <mergeCell ref="A18:A20"/>
    <mergeCell ref="BD18:BJ19"/>
    <mergeCell ref="B19:J19"/>
    <mergeCell ref="K19:S19"/>
    <mergeCell ref="T19:AB19"/>
    <mergeCell ref="AL18:AR19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O19" zoomScale="170" zoomScaleNormal="170" workbookViewId="0">
      <selection activeCell="Z20" sqref="Z20:Z27"/>
    </sheetView>
  </sheetViews>
  <sheetFormatPr defaultRowHeight="15" x14ac:dyDescent="0.25"/>
  <cols>
    <col min="1" max="1" width="22.140625" customWidth="1"/>
    <col min="2" max="2" width="13.85546875" customWidth="1"/>
    <col min="3" max="3" width="3.42578125" customWidth="1"/>
    <col min="4" max="4" width="13.28515625" customWidth="1"/>
    <col min="5" max="5" width="4.5703125" customWidth="1"/>
    <col min="6" max="6" width="13.28515625" customWidth="1"/>
    <col min="7" max="7" width="4.28515625" customWidth="1"/>
    <col min="8" max="8" width="13.5703125" customWidth="1"/>
    <col min="9" max="9" width="4" customWidth="1"/>
    <col min="11" max="11" width="13.140625" customWidth="1"/>
    <col min="12" max="12" width="3.5703125" customWidth="1"/>
    <col min="13" max="13" width="12" customWidth="1"/>
    <col min="14" max="14" width="3.5703125" customWidth="1"/>
    <col min="15" max="15" width="11.42578125" customWidth="1"/>
    <col min="16" max="16" width="3.5703125" customWidth="1"/>
    <col min="17" max="17" width="11.140625" customWidth="1"/>
    <col min="18" max="18" width="4.140625" customWidth="1"/>
    <col min="20" max="20" width="12.140625" customWidth="1"/>
    <col min="21" max="21" width="3.5703125" customWidth="1"/>
    <col min="22" max="22" width="12.42578125" customWidth="1"/>
    <col min="23" max="23" width="4.7109375" customWidth="1"/>
    <col min="24" max="24" width="12.140625" customWidth="1"/>
    <col min="25" max="25" width="4.28515625" customWidth="1"/>
  </cols>
  <sheetData>
    <row r="1" spans="1:26" x14ac:dyDescent="0.25">
      <c r="A1" s="65" t="s">
        <v>36</v>
      </c>
      <c r="B1" s="65"/>
      <c r="C1" s="65"/>
      <c r="D1" s="65"/>
      <c r="E1" s="65"/>
    </row>
    <row r="3" spans="1:26" x14ac:dyDescent="0.25">
      <c r="A3" s="51" t="s">
        <v>0</v>
      </c>
      <c r="B3" s="66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8"/>
      <c r="T3" s="55" t="s">
        <v>23</v>
      </c>
      <c r="U3" s="56"/>
      <c r="V3" s="56"/>
      <c r="W3" s="56"/>
      <c r="X3" s="56"/>
      <c r="Y3" s="56"/>
      <c r="Z3" s="57"/>
    </row>
    <row r="4" spans="1:26" x14ac:dyDescent="0.25">
      <c r="A4" s="51"/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 t="s">
        <v>1</v>
      </c>
      <c r="L4" s="64"/>
      <c r="M4" s="64"/>
      <c r="N4" s="64"/>
      <c r="O4" s="64"/>
      <c r="P4" s="64"/>
      <c r="Q4" s="64"/>
      <c r="R4" s="64"/>
      <c r="S4" s="64"/>
      <c r="T4" s="58"/>
      <c r="U4" s="59"/>
      <c r="V4" s="59"/>
      <c r="W4" s="59"/>
      <c r="X4" s="59"/>
      <c r="Y4" s="59"/>
      <c r="Z4" s="60"/>
    </row>
    <row r="5" spans="1:26" ht="54" customHeight="1" x14ac:dyDescent="0.25">
      <c r="A5" s="51"/>
      <c r="B5" s="10" t="s">
        <v>10</v>
      </c>
      <c r="C5" s="3" t="s">
        <v>15</v>
      </c>
      <c r="D5" s="2" t="s">
        <v>17</v>
      </c>
      <c r="E5" s="3" t="s">
        <v>15</v>
      </c>
      <c r="F5" s="2" t="s">
        <v>20</v>
      </c>
      <c r="G5" s="3" t="s">
        <v>15</v>
      </c>
      <c r="H5" s="2" t="s">
        <v>18</v>
      </c>
      <c r="I5" s="3" t="s">
        <v>15</v>
      </c>
      <c r="J5" s="23" t="s">
        <v>16</v>
      </c>
      <c r="K5" s="10" t="s">
        <v>10</v>
      </c>
      <c r="L5" s="3" t="s">
        <v>15</v>
      </c>
      <c r="M5" s="2" t="s">
        <v>17</v>
      </c>
      <c r="N5" s="3" t="s">
        <v>15</v>
      </c>
      <c r="O5" s="2" t="s">
        <v>20</v>
      </c>
      <c r="P5" s="3" t="s">
        <v>15</v>
      </c>
      <c r="Q5" s="2" t="s">
        <v>18</v>
      </c>
      <c r="R5" s="3" t="s">
        <v>15</v>
      </c>
      <c r="S5" s="23" t="s">
        <v>16</v>
      </c>
      <c r="T5" s="2" t="s">
        <v>17</v>
      </c>
      <c r="U5" s="3" t="s">
        <v>15</v>
      </c>
      <c r="V5" s="2" t="s">
        <v>19</v>
      </c>
      <c r="W5" s="3" t="s">
        <v>15</v>
      </c>
      <c r="X5" s="2" t="s">
        <v>18</v>
      </c>
      <c r="Y5" s="3" t="s">
        <v>15</v>
      </c>
      <c r="Z5" s="23" t="s">
        <v>16</v>
      </c>
    </row>
    <row r="6" spans="1:26" ht="13.5" customHeight="1" x14ac:dyDescent="0.25">
      <c r="A6" s="2" t="s">
        <v>11</v>
      </c>
      <c r="B6" s="8">
        <v>0.13800000000000001</v>
      </c>
      <c r="C6" s="4">
        <v>3</v>
      </c>
      <c r="D6" s="8">
        <v>0.121</v>
      </c>
      <c r="E6" s="4">
        <v>6</v>
      </c>
      <c r="F6" s="8">
        <v>0.13800000000000001</v>
      </c>
      <c r="G6" s="4">
        <v>4</v>
      </c>
      <c r="H6" s="8">
        <v>0.19</v>
      </c>
      <c r="I6" s="4">
        <v>6</v>
      </c>
      <c r="J6" s="16">
        <f t="shared" ref="J6:J13" si="0">C6+E6+G6+I6</f>
        <v>19</v>
      </c>
      <c r="K6" s="8">
        <v>9.0999999999999998E-2</v>
      </c>
      <c r="L6" s="4">
        <v>6</v>
      </c>
      <c r="M6" s="8">
        <v>0.182</v>
      </c>
      <c r="N6" s="4">
        <v>5</v>
      </c>
      <c r="O6" s="8">
        <v>0.159</v>
      </c>
      <c r="P6" s="4">
        <v>7</v>
      </c>
      <c r="Q6" s="8">
        <v>4.4999999999999998E-2</v>
      </c>
      <c r="R6" s="4">
        <v>4</v>
      </c>
      <c r="S6" s="17">
        <f t="shared" ref="S6:S13" si="1">L6+N6+P6+R6</f>
        <v>22</v>
      </c>
      <c r="T6" s="14">
        <v>0.1145</v>
      </c>
      <c r="U6" s="4">
        <v>4</v>
      </c>
      <c r="V6" s="8">
        <v>0.14850000000000002</v>
      </c>
      <c r="W6" s="4">
        <v>5</v>
      </c>
      <c r="X6" s="8">
        <v>0.11749999999999999</v>
      </c>
      <c r="Y6" s="4">
        <v>6</v>
      </c>
      <c r="Z6" s="16">
        <f>U6+W6+Y6</f>
        <v>15</v>
      </c>
    </row>
    <row r="7" spans="1:26" ht="13.5" customHeight="1" x14ac:dyDescent="0.25">
      <c r="A7" s="2" t="s">
        <v>13</v>
      </c>
      <c r="B7" s="8">
        <v>0.125</v>
      </c>
      <c r="C7" s="4">
        <v>5</v>
      </c>
      <c r="D7" s="8">
        <v>0.154</v>
      </c>
      <c r="E7" s="4">
        <v>3</v>
      </c>
      <c r="F7" s="8">
        <v>0.105</v>
      </c>
      <c r="G7" s="4">
        <v>2</v>
      </c>
      <c r="H7" s="8">
        <v>0.192</v>
      </c>
      <c r="I7" s="4">
        <v>7</v>
      </c>
      <c r="J7" s="16">
        <f t="shared" si="0"/>
        <v>17</v>
      </c>
      <c r="K7" s="8">
        <v>0.14599999999999999</v>
      </c>
      <c r="L7" s="4">
        <v>1</v>
      </c>
      <c r="M7" s="8">
        <v>0.20799999999999999</v>
      </c>
      <c r="N7" s="4">
        <v>1</v>
      </c>
      <c r="O7" s="8">
        <v>8.3000000000000004E-2</v>
      </c>
      <c r="P7" s="4">
        <v>2</v>
      </c>
      <c r="Q7" s="8">
        <v>8.3000000000000004E-2</v>
      </c>
      <c r="R7" s="4">
        <v>7</v>
      </c>
      <c r="S7" s="16">
        <f t="shared" si="1"/>
        <v>11</v>
      </c>
      <c r="T7" s="14">
        <v>0.13550000000000001</v>
      </c>
      <c r="U7" s="4">
        <v>3</v>
      </c>
      <c r="V7" s="8">
        <v>9.4E-2</v>
      </c>
      <c r="W7" s="4">
        <v>1</v>
      </c>
      <c r="X7" s="8">
        <v>0.13750000000000001</v>
      </c>
      <c r="Y7" s="4">
        <v>7</v>
      </c>
      <c r="Z7" s="16">
        <f t="shared" ref="Z7:Z13" si="2">U7+W7+Y7</f>
        <v>11</v>
      </c>
    </row>
    <row r="8" spans="1:26" ht="13.5" customHeight="1" x14ac:dyDescent="0.25">
      <c r="A8" s="2" t="s">
        <v>12</v>
      </c>
      <c r="B8" s="8">
        <v>0.14599999999999999</v>
      </c>
      <c r="C8" s="4">
        <v>2</v>
      </c>
      <c r="D8" s="8">
        <v>0.14599999999999999</v>
      </c>
      <c r="E8" s="4">
        <v>4</v>
      </c>
      <c r="F8" s="8">
        <v>0.17100000000000001</v>
      </c>
      <c r="G8" s="4">
        <v>7</v>
      </c>
      <c r="H8" s="8">
        <v>7.2999999999999995E-2</v>
      </c>
      <c r="I8" s="4">
        <v>4</v>
      </c>
      <c r="J8" s="16">
        <f t="shared" si="0"/>
        <v>17</v>
      </c>
      <c r="K8" s="8">
        <v>6.0999999999999999E-2</v>
      </c>
      <c r="L8" s="4">
        <v>7</v>
      </c>
      <c r="M8" s="8">
        <v>0.19700000000000001</v>
      </c>
      <c r="N8" s="4">
        <v>3</v>
      </c>
      <c r="O8" s="8">
        <v>0.152</v>
      </c>
      <c r="P8" s="4">
        <v>6</v>
      </c>
      <c r="Q8" s="8">
        <v>0.03</v>
      </c>
      <c r="R8" s="4">
        <v>3</v>
      </c>
      <c r="S8" s="16">
        <f t="shared" si="1"/>
        <v>19</v>
      </c>
      <c r="T8" s="14">
        <v>0.10349999999999999</v>
      </c>
      <c r="U8" s="4">
        <v>5</v>
      </c>
      <c r="V8" s="8">
        <v>0.1615</v>
      </c>
      <c r="W8" s="4">
        <v>8</v>
      </c>
      <c r="X8" s="8">
        <v>5.1499999999999997E-2</v>
      </c>
      <c r="Y8" s="4">
        <v>4</v>
      </c>
      <c r="Z8" s="17">
        <f t="shared" si="2"/>
        <v>17</v>
      </c>
    </row>
    <row r="9" spans="1:26" ht="13.5" customHeight="1" x14ac:dyDescent="0.25">
      <c r="A9" s="2" t="s">
        <v>14</v>
      </c>
      <c r="B9" s="8">
        <v>0.13200000000000001</v>
      </c>
      <c r="C9" s="4">
        <v>4</v>
      </c>
      <c r="D9" s="8">
        <v>0.13100000000000001</v>
      </c>
      <c r="E9" s="4">
        <v>5</v>
      </c>
      <c r="F9" s="8">
        <v>0.19700000000000001</v>
      </c>
      <c r="G9" s="4">
        <v>8</v>
      </c>
      <c r="H9" s="8">
        <v>7.9000000000000001E-2</v>
      </c>
      <c r="I9" s="4">
        <v>5</v>
      </c>
      <c r="J9" s="17">
        <f t="shared" si="0"/>
        <v>22</v>
      </c>
      <c r="K9" s="8">
        <v>0.192</v>
      </c>
      <c r="L9" s="4">
        <v>0</v>
      </c>
      <c r="M9" s="8">
        <v>0.219</v>
      </c>
      <c r="N9" s="4">
        <v>0</v>
      </c>
      <c r="O9" s="8">
        <v>6.8000000000000005E-2</v>
      </c>
      <c r="P9" s="4">
        <v>1</v>
      </c>
      <c r="Q9" s="8">
        <v>1.4E-2</v>
      </c>
      <c r="R9" s="4">
        <v>1</v>
      </c>
      <c r="S9" s="18">
        <f t="shared" si="1"/>
        <v>2</v>
      </c>
      <c r="T9" s="14">
        <v>0.16200000000000001</v>
      </c>
      <c r="U9" s="4">
        <v>1</v>
      </c>
      <c r="V9" s="8">
        <v>0.13250000000000001</v>
      </c>
      <c r="W9" s="4">
        <v>4</v>
      </c>
      <c r="X9" s="8">
        <v>4.65E-2</v>
      </c>
      <c r="Y9" s="4">
        <v>2</v>
      </c>
      <c r="Z9" s="18">
        <f t="shared" si="2"/>
        <v>7</v>
      </c>
    </row>
    <row r="10" spans="1:26" ht="13.5" customHeight="1" x14ac:dyDescent="0.25">
      <c r="A10" s="12" t="s">
        <v>26</v>
      </c>
      <c r="B10" s="8">
        <v>8.7999999999999995E-2</v>
      </c>
      <c r="C10" s="4">
        <v>6</v>
      </c>
      <c r="D10" s="8">
        <v>0.187</v>
      </c>
      <c r="E10" s="4">
        <v>0</v>
      </c>
      <c r="F10" s="8">
        <v>0.157</v>
      </c>
      <c r="G10" s="4">
        <v>5</v>
      </c>
      <c r="H10" s="8">
        <v>3.5099999999999999E-2</v>
      </c>
      <c r="I10" s="4">
        <v>2</v>
      </c>
      <c r="J10" s="16">
        <f t="shared" si="0"/>
        <v>13</v>
      </c>
      <c r="K10" s="14">
        <v>9.5000000000000001E-2</v>
      </c>
      <c r="L10" s="4">
        <v>5</v>
      </c>
      <c r="M10" s="14">
        <v>0.20599999999999999</v>
      </c>
      <c r="N10" s="4">
        <v>2</v>
      </c>
      <c r="O10" s="14">
        <v>9.5000000000000001E-2</v>
      </c>
      <c r="P10" s="4">
        <v>3</v>
      </c>
      <c r="Q10" s="14">
        <v>6.3E-2</v>
      </c>
      <c r="R10" s="4">
        <v>6</v>
      </c>
      <c r="S10" s="16">
        <f t="shared" si="1"/>
        <v>16</v>
      </c>
      <c r="T10" s="14">
        <v>9.1499999999999998E-2</v>
      </c>
      <c r="U10" s="4">
        <v>6</v>
      </c>
      <c r="V10" s="8">
        <v>0.126</v>
      </c>
      <c r="W10" s="4">
        <v>3</v>
      </c>
      <c r="X10" s="8">
        <v>4.9049999999999996E-2</v>
      </c>
      <c r="Y10" s="4">
        <v>3</v>
      </c>
      <c r="Z10" s="16">
        <f t="shared" si="2"/>
        <v>12</v>
      </c>
    </row>
    <row r="11" spans="1:26" ht="13.5" customHeight="1" x14ac:dyDescent="0.25">
      <c r="A11" s="12" t="s">
        <v>27</v>
      </c>
      <c r="B11" s="14">
        <v>0.214</v>
      </c>
      <c r="C11" s="4">
        <v>0</v>
      </c>
      <c r="D11" s="14">
        <v>0.157</v>
      </c>
      <c r="E11" s="4">
        <v>1</v>
      </c>
      <c r="F11" s="14">
        <v>0.129</v>
      </c>
      <c r="G11" s="4">
        <v>3</v>
      </c>
      <c r="H11" s="14">
        <v>2.9000000000000001E-2</v>
      </c>
      <c r="I11" s="4">
        <v>1</v>
      </c>
      <c r="J11" s="18">
        <f t="shared" si="0"/>
        <v>5</v>
      </c>
      <c r="K11" s="14">
        <v>0.11899999999999999</v>
      </c>
      <c r="L11" s="4">
        <v>2</v>
      </c>
      <c r="M11" s="14">
        <v>0.16700000000000001</v>
      </c>
      <c r="N11" s="4">
        <v>6</v>
      </c>
      <c r="O11" s="14">
        <v>0.11899999999999999</v>
      </c>
      <c r="P11" s="4">
        <v>4</v>
      </c>
      <c r="Q11" s="14">
        <v>2.4E-2</v>
      </c>
      <c r="R11" s="4">
        <v>2</v>
      </c>
      <c r="S11" s="16">
        <f t="shared" si="1"/>
        <v>14</v>
      </c>
      <c r="T11" s="14">
        <v>0.16649999999999998</v>
      </c>
      <c r="U11" s="4">
        <v>0</v>
      </c>
      <c r="V11" s="8">
        <v>0.124</v>
      </c>
      <c r="W11" s="4">
        <v>2</v>
      </c>
      <c r="X11" s="8">
        <v>2.6500000000000003E-2</v>
      </c>
      <c r="Y11" s="4">
        <v>1</v>
      </c>
      <c r="Z11" s="18">
        <f t="shared" si="2"/>
        <v>3</v>
      </c>
    </row>
    <row r="12" spans="1:26" ht="13.5" customHeight="1" x14ac:dyDescent="0.25">
      <c r="A12" s="12" t="s">
        <v>28</v>
      </c>
      <c r="B12" s="8">
        <v>7.8E-2</v>
      </c>
      <c r="C12" s="4">
        <v>7</v>
      </c>
      <c r="D12" s="14">
        <v>0.156</v>
      </c>
      <c r="E12" s="4">
        <v>2</v>
      </c>
      <c r="F12" s="14">
        <v>0.16900000000000001</v>
      </c>
      <c r="G12" s="4">
        <v>6</v>
      </c>
      <c r="H12" s="14">
        <v>5.1999999999999998E-2</v>
      </c>
      <c r="I12" s="4">
        <v>3</v>
      </c>
      <c r="J12" s="16">
        <f t="shared" si="0"/>
        <v>18</v>
      </c>
      <c r="K12" s="14">
        <v>0.104</v>
      </c>
      <c r="L12" s="4">
        <v>4</v>
      </c>
      <c r="M12" s="14">
        <v>0.19500000000000001</v>
      </c>
      <c r="N12" s="4">
        <v>4</v>
      </c>
      <c r="O12" s="14">
        <v>0.13</v>
      </c>
      <c r="P12" s="4">
        <v>5</v>
      </c>
      <c r="Q12" s="14">
        <v>5.1999999999999998E-2</v>
      </c>
      <c r="R12" s="4">
        <v>5</v>
      </c>
      <c r="S12" s="16">
        <f t="shared" si="1"/>
        <v>18</v>
      </c>
      <c r="T12" s="14">
        <v>9.0999999999999998E-2</v>
      </c>
      <c r="U12" s="4">
        <v>7</v>
      </c>
      <c r="V12" s="8">
        <v>0.14950000000000002</v>
      </c>
      <c r="W12" s="4">
        <v>6</v>
      </c>
      <c r="X12" s="8">
        <v>5.1999999999999998E-2</v>
      </c>
      <c r="Y12" s="4">
        <v>5</v>
      </c>
      <c r="Z12" s="17">
        <f t="shared" si="2"/>
        <v>18</v>
      </c>
    </row>
    <row r="13" spans="1:26" ht="13.5" customHeight="1" x14ac:dyDescent="0.25">
      <c r="A13" s="12" t="s">
        <v>29</v>
      </c>
      <c r="B13" s="14">
        <v>0.188</v>
      </c>
      <c r="C13" s="4">
        <v>1</v>
      </c>
      <c r="D13" s="14">
        <v>6.3E-2</v>
      </c>
      <c r="E13" s="4">
        <v>7</v>
      </c>
      <c r="F13" s="14">
        <v>9.2999999999999999E-2</v>
      </c>
      <c r="G13" s="4">
        <v>1</v>
      </c>
      <c r="H13" s="14">
        <v>0</v>
      </c>
      <c r="I13" s="4">
        <v>0</v>
      </c>
      <c r="J13" s="18">
        <f t="shared" si="0"/>
        <v>9</v>
      </c>
      <c r="K13" s="14">
        <v>0.111</v>
      </c>
      <c r="L13" s="4">
        <v>3</v>
      </c>
      <c r="M13" s="14">
        <v>0.111</v>
      </c>
      <c r="N13" s="4">
        <v>7</v>
      </c>
      <c r="O13" s="14">
        <v>0.222</v>
      </c>
      <c r="P13" s="4">
        <v>8</v>
      </c>
      <c r="Q13" s="14">
        <v>0</v>
      </c>
      <c r="R13" s="4">
        <v>0</v>
      </c>
      <c r="S13" s="16">
        <f t="shared" si="1"/>
        <v>18</v>
      </c>
      <c r="T13" s="14">
        <v>0.14949999999999999</v>
      </c>
      <c r="U13" s="4">
        <v>2</v>
      </c>
      <c r="V13" s="8">
        <v>0.1575</v>
      </c>
      <c r="W13" s="4">
        <v>7</v>
      </c>
      <c r="X13" s="8">
        <v>0</v>
      </c>
      <c r="Y13" s="4">
        <v>0</v>
      </c>
      <c r="Z13" s="16">
        <f t="shared" si="2"/>
        <v>9</v>
      </c>
    </row>
    <row r="15" spans="1:26" x14ac:dyDescent="0.25">
      <c r="A15" s="65" t="s">
        <v>37</v>
      </c>
      <c r="B15" s="65"/>
      <c r="C15" s="65"/>
      <c r="D15" s="65"/>
      <c r="E15" s="65"/>
    </row>
    <row r="17" spans="1:26" x14ac:dyDescent="0.25">
      <c r="A17" s="51" t="s">
        <v>0</v>
      </c>
      <c r="B17" s="66" t="s">
        <v>22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8"/>
      <c r="T17" s="55" t="s">
        <v>23</v>
      </c>
      <c r="U17" s="56"/>
      <c r="V17" s="56"/>
      <c r="W17" s="56"/>
      <c r="X17" s="56"/>
      <c r="Y17" s="56"/>
      <c r="Z17" s="57"/>
    </row>
    <row r="18" spans="1:26" x14ac:dyDescent="0.25">
      <c r="A18" s="51"/>
      <c r="B18" s="63" t="s">
        <v>2</v>
      </c>
      <c r="C18" s="64"/>
      <c r="D18" s="64"/>
      <c r="E18" s="64"/>
      <c r="F18" s="64"/>
      <c r="G18" s="64"/>
      <c r="H18" s="64"/>
      <c r="I18" s="64"/>
      <c r="J18" s="64"/>
      <c r="K18" s="64" t="s">
        <v>1</v>
      </c>
      <c r="L18" s="64"/>
      <c r="M18" s="64"/>
      <c r="N18" s="64"/>
      <c r="O18" s="64"/>
      <c r="P18" s="64"/>
      <c r="Q18" s="64"/>
      <c r="R18" s="64"/>
      <c r="S18" s="64"/>
      <c r="T18" s="58"/>
      <c r="U18" s="59"/>
      <c r="V18" s="59"/>
      <c r="W18" s="59"/>
      <c r="X18" s="59"/>
      <c r="Y18" s="59"/>
      <c r="Z18" s="60"/>
    </row>
    <row r="19" spans="1:26" ht="51" x14ac:dyDescent="0.25">
      <c r="A19" s="51"/>
      <c r="B19" s="10" t="s">
        <v>10</v>
      </c>
      <c r="C19" s="3" t="s">
        <v>15</v>
      </c>
      <c r="D19" s="2" t="s">
        <v>17</v>
      </c>
      <c r="E19" s="3" t="s">
        <v>15</v>
      </c>
      <c r="F19" s="2" t="s">
        <v>20</v>
      </c>
      <c r="G19" s="3" t="s">
        <v>15</v>
      </c>
      <c r="H19" s="2" t="s">
        <v>18</v>
      </c>
      <c r="I19" s="3" t="s">
        <v>15</v>
      </c>
      <c r="J19" s="23" t="s">
        <v>16</v>
      </c>
      <c r="K19" s="10" t="s">
        <v>10</v>
      </c>
      <c r="L19" s="3" t="s">
        <v>15</v>
      </c>
      <c r="M19" s="2" t="s">
        <v>17</v>
      </c>
      <c r="N19" s="3" t="s">
        <v>15</v>
      </c>
      <c r="O19" s="2" t="s">
        <v>20</v>
      </c>
      <c r="P19" s="3" t="s">
        <v>15</v>
      </c>
      <c r="Q19" s="2" t="s">
        <v>18</v>
      </c>
      <c r="R19" s="3" t="s">
        <v>15</v>
      </c>
      <c r="S19" s="23" t="s">
        <v>16</v>
      </c>
      <c r="T19" s="2" t="s">
        <v>17</v>
      </c>
      <c r="U19" s="3" t="s">
        <v>15</v>
      </c>
      <c r="V19" s="2" t="s">
        <v>19</v>
      </c>
      <c r="W19" s="3" t="s">
        <v>15</v>
      </c>
      <c r="X19" s="2" t="s">
        <v>18</v>
      </c>
      <c r="Y19" s="3" t="s">
        <v>15</v>
      </c>
      <c r="Z19" s="23" t="s">
        <v>16</v>
      </c>
    </row>
    <row r="20" spans="1:26" x14ac:dyDescent="0.25">
      <c r="A20" s="2" t="s">
        <v>11</v>
      </c>
      <c r="B20" s="8">
        <v>0.02</v>
      </c>
      <c r="C20" s="4">
        <v>1</v>
      </c>
      <c r="D20" s="8">
        <v>0.18</v>
      </c>
      <c r="E20" s="4">
        <v>1</v>
      </c>
      <c r="F20" s="8">
        <v>0.14000000000000001</v>
      </c>
      <c r="G20" s="4">
        <v>2</v>
      </c>
      <c r="H20" s="8">
        <v>0.12</v>
      </c>
      <c r="I20" s="4">
        <v>2</v>
      </c>
      <c r="J20" s="16">
        <f>C20+E20+G20+I20</f>
        <v>6</v>
      </c>
      <c r="K20" s="8">
        <v>0</v>
      </c>
      <c r="L20" s="4">
        <v>2</v>
      </c>
      <c r="M20" s="8">
        <v>0.17799999999999999</v>
      </c>
      <c r="N20" s="4">
        <v>2</v>
      </c>
      <c r="O20" s="8">
        <v>0.27</v>
      </c>
      <c r="P20" s="4">
        <v>3</v>
      </c>
      <c r="Q20" s="8">
        <v>0.10299999999999999</v>
      </c>
      <c r="R20" s="4">
        <v>4</v>
      </c>
      <c r="S20" s="17">
        <f t="shared" ref="S20:S23" si="3">L20+N20+P20+R20</f>
        <v>11</v>
      </c>
      <c r="T20" s="14">
        <v>0.01</v>
      </c>
      <c r="U20" s="4">
        <v>2</v>
      </c>
      <c r="V20" s="8">
        <v>0.20500000000000002</v>
      </c>
      <c r="W20" s="4">
        <v>3</v>
      </c>
      <c r="X20" s="8">
        <v>0.11149999999999999</v>
      </c>
      <c r="Y20" s="4">
        <v>2</v>
      </c>
      <c r="Z20" s="16">
        <f>U20+W20+Y20</f>
        <v>7</v>
      </c>
    </row>
    <row r="21" spans="1:26" x14ac:dyDescent="0.25">
      <c r="A21" s="2" t="s">
        <v>13</v>
      </c>
      <c r="B21" s="8">
        <v>0</v>
      </c>
      <c r="C21" s="4">
        <v>2</v>
      </c>
      <c r="D21" s="8">
        <v>0.10299999999999999</v>
      </c>
      <c r="E21" s="4">
        <v>3</v>
      </c>
      <c r="F21" s="8">
        <v>0.17199999999999999</v>
      </c>
      <c r="G21" s="4">
        <v>3</v>
      </c>
      <c r="H21" s="8">
        <v>0.31</v>
      </c>
      <c r="I21" s="4">
        <v>4</v>
      </c>
      <c r="J21" s="17">
        <f t="shared" ref="J21:J23" si="4">C21+E21+G21+I21</f>
        <v>12</v>
      </c>
      <c r="K21" s="8">
        <v>0</v>
      </c>
      <c r="L21" s="4">
        <v>2</v>
      </c>
      <c r="M21" s="8">
        <v>0.12</v>
      </c>
      <c r="N21" s="4">
        <v>3</v>
      </c>
      <c r="O21" s="8">
        <v>0.33</v>
      </c>
      <c r="P21" s="4">
        <v>4</v>
      </c>
      <c r="Q21" s="8">
        <v>0.1</v>
      </c>
      <c r="R21" s="4">
        <v>3</v>
      </c>
      <c r="S21" s="17">
        <f t="shared" si="3"/>
        <v>12</v>
      </c>
      <c r="T21" s="14">
        <v>0</v>
      </c>
      <c r="U21" s="4">
        <v>3</v>
      </c>
      <c r="V21" s="8">
        <v>0.251</v>
      </c>
      <c r="W21" s="4">
        <v>4</v>
      </c>
      <c r="X21" s="8">
        <v>0.20500000000000002</v>
      </c>
      <c r="Y21" s="4">
        <v>4</v>
      </c>
      <c r="Z21" s="17">
        <f t="shared" ref="Z21:Z23" si="5">U21+W21+Y21</f>
        <v>11</v>
      </c>
    </row>
    <row r="22" spans="1:26" x14ac:dyDescent="0.25">
      <c r="A22" s="2" t="s">
        <v>12</v>
      </c>
      <c r="B22" s="8">
        <v>0</v>
      </c>
      <c r="C22" s="4">
        <v>2</v>
      </c>
      <c r="D22" s="8">
        <v>0.17599999999999999</v>
      </c>
      <c r="E22" s="4">
        <v>2</v>
      </c>
      <c r="F22" s="8">
        <v>0.17599999999999999</v>
      </c>
      <c r="G22" s="4">
        <v>4</v>
      </c>
      <c r="H22" s="8">
        <v>0.23499999999999999</v>
      </c>
      <c r="I22" s="4">
        <v>3</v>
      </c>
      <c r="J22" s="17">
        <f t="shared" si="4"/>
        <v>11</v>
      </c>
      <c r="K22" s="8">
        <v>4.1599999999999998E-2</v>
      </c>
      <c r="L22" s="4">
        <v>0</v>
      </c>
      <c r="M22" s="8">
        <v>0.35399999999999998</v>
      </c>
      <c r="N22" s="4">
        <v>0</v>
      </c>
      <c r="O22" s="8">
        <v>8.3000000000000004E-2</v>
      </c>
      <c r="P22" s="4">
        <v>1</v>
      </c>
      <c r="Q22" s="8">
        <v>8.3000000000000004E-2</v>
      </c>
      <c r="R22" s="4">
        <v>2</v>
      </c>
      <c r="S22" s="18">
        <f t="shared" si="3"/>
        <v>3</v>
      </c>
      <c r="T22" s="14">
        <v>2.0799999999999999E-2</v>
      </c>
      <c r="U22" s="4">
        <v>1</v>
      </c>
      <c r="V22" s="8">
        <v>0.1295</v>
      </c>
      <c r="W22" s="4">
        <v>2</v>
      </c>
      <c r="X22" s="8">
        <v>0.159</v>
      </c>
      <c r="Y22" s="4">
        <v>3</v>
      </c>
      <c r="Z22" s="16">
        <f t="shared" si="5"/>
        <v>6</v>
      </c>
    </row>
    <row r="23" spans="1:26" ht="25.5" x14ac:dyDescent="0.25">
      <c r="A23" s="2" t="s">
        <v>14</v>
      </c>
      <c r="B23" s="8">
        <v>0.111</v>
      </c>
      <c r="C23" s="4">
        <v>0</v>
      </c>
      <c r="D23" s="8">
        <v>0.44400000000000001</v>
      </c>
      <c r="E23" s="4">
        <v>0</v>
      </c>
      <c r="F23" s="8">
        <v>0.111</v>
      </c>
      <c r="G23" s="4">
        <v>1</v>
      </c>
      <c r="H23" s="8">
        <v>8.3000000000000004E-2</v>
      </c>
      <c r="I23" s="4">
        <v>1</v>
      </c>
      <c r="J23" s="18">
        <f t="shared" si="4"/>
        <v>2</v>
      </c>
      <c r="K23" s="8">
        <v>2.9000000000000001E-2</v>
      </c>
      <c r="L23" s="4">
        <v>1</v>
      </c>
      <c r="M23" s="8">
        <v>0.32500000000000001</v>
      </c>
      <c r="N23" s="4">
        <v>1</v>
      </c>
      <c r="O23" s="8">
        <v>0.123</v>
      </c>
      <c r="P23" s="4">
        <v>2</v>
      </c>
      <c r="Q23" s="8">
        <v>1.4E-2</v>
      </c>
      <c r="R23" s="4">
        <v>1</v>
      </c>
      <c r="S23" s="16">
        <f t="shared" si="3"/>
        <v>5</v>
      </c>
      <c r="T23" s="14">
        <v>7.0000000000000007E-2</v>
      </c>
      <c r="U23" s="4">
        <v>0</v>
      </c>
      <c r="V23" s="8">
        <v>0.11699999999999999</v>
      </c>
      <c r="W23" s="4">
        <v>1</v>
      </c>
      <c r="X23" s="8">
        <v>4.8500000000000001E-2</v>
      </c>
      <c r="Y23" s="4">
        <v>1</v>
      </c>
      <c r="Z23" s="18">
        <f t="shared" si="5"/>
        <v>2</v>
      </c>
    </row>
    <row r="24" spans="1:26" ht="25.5" x14ac:dyDescent="0.25">
      <c r="A24" s="12" t="s">
        <v>26</v>
      </c>
      <c r="B24" s="37"/>
      <c r="C24" s="36"/>
      <c r="D24" s="37"/>
      <c r="E24" s="36"/>
      <c r="F24" s="37"/>
      <c r="G24" s="36"/>
      <c r="H24" s="37"/>
      <c r="I24" s="36"/>
      <c r="J24" s="36"/>
      <c r="K24" s="37"/>
      <c r="L24" s="36"/>
      <c r="M24" s="37"/>
      <c r="N24" s="36"/>
      <c r="O24" s="37"/>
      <c r="P24" s="36"/>
      <c r="Q24" s="37"/>
      <c r="R24" s="36"/>
      <c r="S24" s="36"/>
      <c r="T24" s="36"/>
      <c r="U24" s="36"/>
      <c r="V24" s="36"/>
      <c r="W24" s="36"/>
      <c r="X24" s="36"/>
      <c r="Y24" s="36"/>
      <c r="Z24" s="36">
        <v>6</v>
      </c>
    </row>
    <row r="25" spans="1:26" x14ac:dyDescent="0.25">
      <c r="A25" s="12" t="s">
        <v>27</v>
      </c>
      <c r="B25" s="37"/>
      <c r="C25" s="36"/>
      <c r="D25" s="37"/>
      <c r="E25" s="36"/>
      <c r="F25" s="37"/>
      <c r="G25" s="36"/>
      <c r="H25" s="37"/>
      <c r="I25" s="36"/>
      <c r="J25" s="36"/>
      <c r="K25" s="37"/>
      <c r="L25" s="36"/>
      <c r="M25" s="37"/>
      <c r="N25" s="36"/>
      <c r="O25" s="37"/>
      <c r="P25" s="36"/>
      <c r="Q25" s="37"/>
      <c r="R25" s="36"/>
      <c r="S25" s="36"/>
      <c r="T25" s="36"/>
      <c r="U25" s="36"/>
      <c r="V25" s="36"/>
      <c r="W25" s="36"/>
      <c r="X25" s="36"/>
      <c r="Y25" s="36"/>
      <c r="Z25" s="36">
        <v>6</v>
      </c>
    </row>
    <row r="26" spans="1:26" x14ac:dyDescent="0.25">
      <c r="A26" s="12" t="s">
        <v>28</v>
      </c>
      <c r="B26" s="37"/>
      <c r="C26" s="36"/>
      <c r="D26" s="37"/>
      <c r="E26" s="36"/>
      <c r="F26" s="37"/>
      <c r="G26" s="36"/>
      <c r="H26" s="37"/>
      <c r="I26" s="36"/>
      <c r="J26" s="36"/>
      <c r="K26" s="37"/>
      <c r="L26" s="36"/>
      <c r="M26" s="37"/>
      <c r="N26" s="36"/>
      <c r="O26" s="37"/>
      <c r="P26" s="36"/>
      <c r="Q26" s="37"/>
      <c r="R26" s="36"/>
      <c r="S26" s="36"/>
      <c r="T26" s="36"/>
      <c r="U26" s="36"/>
      <c r="V26" s="36"/>
      <c r="W26" s="36"/>
      <c r="X26" s="36"/>
      <c r="Y26" s="36"/>
      <c r="Z26" s="36">
        <v>6</v>
      </c>
    </row>
    <row r="27" spans="1:26" x14ac:dyDescent="0.25">
      <c r="A27" s="12" t="s">
        <v>29</v>
      </c>
      <c r="B27" s="37"/>
      <c r="C27" s="36"/>
      <c r="D27" s="37"/>
      <c r="E27" s="36"/>
      <c r="F27" s="37"/>
      <c r="G27" s="36"/>
      <c r="H27" s="37"/>
      <c r="I27" s="36"/>
      <c r="J27" s="36"/>
      <c r="K27" s="37"/>
      <c r="L27" s="36"/>
      <c r="M27" s="37"/>
      <c r="N27" s="36"/>
      <c r="O27" s="37"/>
      <c r="P27" s="36"/>
      <c r="Q27" s="37"/>
      <c r="R27" s="36"/>
      <c r="S27" s="36"/>
      <c r="T27" s="36"/>
      <c r="U27" s="36"/>
      <c r="V27" s="36"/>
      <c r="W27" s="36"/>
      <c r="X27" s="36"/>
      <c r="Y27" s="36"/>
      <c r="Z27" s="36">
        <v>6</v>
      </c>
    </row>
  </sheetData>
  <mergeCells count="12">
    <mergeCell ref="T17:Z18"/>
    <mergeCell ref="A1:E1"/>
    <mergeCell ref="A3:A5"/>
    <mergeCell ref="B3:S3"/>
    <mergeCell ref="T3:Z4"/>
    <mergeCell ref="B4:J4"/>
    <mergeCell ref="K4:S4"/>
    <mergeCell ref="A15:E15"/>
    <mergeCell ref="A17:A19"/>
    <mergeCell ref="B17:S17"/>
    <mergeCell ref="B18:J18"/>
    <mergeCell ref="K18:S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D3" zoomScale="170" zoomScaleNormal="170" workbookViewId="0">
      <selection activeCell="J4" sqref="J4:J11"/>
    </sheetView>
  </sheetViews>
  <sheetFormatPr defaultRowHeight="15" x14ac:dyDescent="0.25"/>
  <cols>
    <col min="1" max="1" width="22.140625" customWidth="1"/>
    <col min="2" max="2" width="11.5703125" customWidth="1"/>
    <col min="3" max="3" width="3.42578125" customWidth="1"/>
    <col min="4" max="4" width="22.5703125" customWidth="1"/>
    <col min="5" max="5" width="4.5703125" customWidth="1"/>
    <col min="6" max="6" width="25" customWidth="1"/>
    <col min="7" max="7" width="4.28515625" customWidth="1"/>
    <col min="8" max="8" width="27" customWidth="1"/>
    <col min="9" max="9" width="4" customWidth="1"/>
  </cols>
  <sheetData>
    <row r="1" spans="1:10" x14ac:dyDescent="0.25">
      <c r="A1" s="65"/>
      <c r="B1" s="65"/>
      <c r="C1" s="65"/>
      <c r="D1" s="65"/>
      <c r="E1" s="65"/>
    </row>
    <row r="3" spans="1:10" ht="71.25" customHeight="1" x14ac:dyDescent="0.25">
      <c r="A3" s="38" t="s">
        <v>0</v>
      </c>
      <c r="B3" s="10" t="s">
        <v>38</v>
      </c>
      <c r="C3" s="3" t="s">
        <v>15</v>
      </c>
      <c r="D3" s="2" t="s">
        <v>39</v>
      </c>
      <c r="E3" s="3" t="s">
        <v>15</v>
      </c>
      <c r="F3" s="2" t="s">
        <v>40</v>
      </c>
      <c r="G3" s="3" t="s">
        <v>15</v>
      </c>
      <c r="H3" s="2" t="s">
        <v>41</v>
      </c>
      <c r="I3" s="3" t="s">
        <v>15</v>
      </c>
      <c r="J3" s="23" t="s">
        <v>16</v>
      </c>
    </row>
    <row r="4" spans="1:10" ht="13.5" customHeight="1" x14ac:dyDescent="0.25">
      <c r="A4" s="2" t="s">
        <v>11</v>
      </c>
      <c r="B4" s="8">
        <v>0.95299999999999996</v>
      </c>
      <c r="C4" s="4">
        <v>8</v>
      </c>
      <c r="D4" s="8">
        <v>0.86899999999999999</v>
      </c>
      <c r="E4" s="4">
        <v>4</v>
      </c>
      <c r="F4" s="8">
        <v>1</v>
      </c>
      <c r="G4" s="4">
        <v>2</v>
      </c>
      <c r="H4" s="8">
        <v>0.97799999999999998</v>
      </c>
      <c r="I4" s="4">
        <v>0</v>
      </c>
      <c r="J4" s="17">
        <f t="shared" ref="J4:J11" si="0">C4+E4+G4+I4</f>
        <v>14</v>
      </c>
    </row>
    <row r="5" spans="1:10" ht="13.5" customHeight="1" x14ac:dyDescent="0.25">
      <c r="A5" s="2" t="s">
        <v>13</v>
      </c>
      <c r="B5" s="8">
        <v>0.91700000000000004</v>
      </c>
      <c r="C5" s="4">
        <v>3</v>
      </c>
      <c r="D5" s="8">
        <v>0.871</v>
      </c>
      <c r="E5" s="4">
        <v>5</v>
      </c>
      <c r="F5" s="8">
        <v>1</v>
      </c>
      <c r="G5" s="4">
        <v>2</v>
      </c>
      <c r="H5" s="8">
        <v>1</v>
      </c>
      <c r="I5" s="4">
        <v>2</v>
      </c>
      <c r="J5" s="16">
        <f t="shared" si="0"/>
        <v>12</v>
      </c>
    </row>
    <row r="6" spans="1:10" ht="13.5" customHeight="1" x14ac:dyDescent="0.25">
      <c r="A6" s="2" t="s">
        <v>12</v>
      </c>
      <c r="B6" s="8">
        <v>0.93500000000000005</v>
      </c>
      <c r="C6" s="4">
        <v>6</v>
      </c>
      <c r="D6" s="8">
        <v>0.871</v>
      </c>
      <c r="E6" s="4">
        <v>5</v>
      </c>
      <c r="F6" s="8">
        <v>1</v>
      </c>
      <c r="G6" s="4">
        <v>2</v>
      </c>
      <c r="H6" s="8">
        <v>1</v>
      </c>
      <c r="I6" s="4">
        <v>2</v>
      </c>
      <c r="J6" s="17">
        <f t="shared" si="0"/>
        <v>15</v>
      </c>
    </row>
    <row r="7" spans="1:10" ht="13.5" customHeight="1" x14ac:dyDescent="0.25">
      <c r="A7" s="2" t="s">
        <v>14</v>
      </c>
      <c r="B7" s="8">
        <v>0.94599999999999995</v>
      </c>
      <c r="C7" s="4">
        <v>7</v>
      </c>
      <c r="D7" s="8">
        <v>0.86599999999999999</v>
      </c>
      <c r="E7" s="4">
        <v>3</v>
      </c>
      <c r="F7" s="8">
        <v>0.98399999999999999</v>
      </c>
      <c r="G7" s="4">
        <v>1</v>
      </c>
      <c r="H7" s="8">
        <v>0.95699999999999996</v>
      </c>
      <c r="I7" s="4">
        <v>0</v>
      </c>
      <c r="J7" s="16">
        <f t="shared" si="0"/>
        <v>11</v>
      </c>
    </row>
    <row r="8" spans="1:10" ht="28.5" customHeight="1" x14ac:dyDescent="0.25">
      <c r="A8" s="12" t="s">
        <v>26</v>
      </c>
      <c r="B8" s="8">
        <v>0.92800000000000005</v>
      </c>
      <c r="C8" s="4">
        <v>5</v>
      </c>
      <c r="D8" s="8">
        <v>0.86899999999999999</v>
      </c>
      <c r="E8" s="4">
        <v>4</v>
      </c>
      <c r="F8" s="8">
        <v>0.98799999999999999</v>
      </c>
      <c r="G8" s="4">
        <v>1</v>
      </c>
      <c r="H8" s="37"/>
      <c r="I8" s="4">
        <v>1</v>
      </c>
      <c r="J8" s="16">
        <f t="shared" si="0"/>
        <v>11</v>
      </c>
    </row>
    <row r="9" spans="1:10" ht="13.5" customHeight="1" x14ac:dyDescent="0.25">
      <c r="A9" s="12" t="s">
        <v>27</v>
      </c>
      <c r="B9" s="14">
        <v>0.91500000000000004</v>
      </c>
      <c r="C9" s="4">
        <v>2</v>
      </c>
      <c r="D9" s="14">
        <v>0.86599999999999999</v>
      </c>
      <c r="E9" s="4">
        <v>3</v>
      </c>
      <c r="F9" s="14">
        <v>0.95199999999999996</v>
      </c>
      <c r="G9" s="4">
        <v>0</v>
      </c>
      <c r="H9" s="37"/>
      <c r="I9" s="4">
        <v>1</v>
      </c>
      <c r="J9" s="18">
        <f t="shared" si="0"/>
        <v>6</v>
      </c>
    </row>
    <row r="10" spans="1:10" ht="13.5" customHeight="1" x14ac:dyDescent="0.25">
      <c r="A10" s="12" t="s">
        <v>28</v>
      </c>
      <c r="B10" s="8">
        <v>0.92600000000000005</v>
      </c>
      <c r="C10" s="4">
        <v>4</v>
      </c>
      <c r="D10" s="14">
        <v>0.86399999999999999</v>
      </c>
      <c r="E10" s="4">
        <v>2</v>
      </c>
      <c r="F10" s="14">
        <v>0.96499999999999997</v>
      </c>
      <c r="G10" s="4">
        <v>0</v>
      </c>
      <c r="H10" s="37"/>
      <c r="I10" s="4">
        <v>1</v>
      </c>
      <c r="J10" s="16">
        <f t="shared" si="0"/>
        <v>7</v>
      </c>
    </row>
    <row r="11" spans="1:10" ht="13.5" customHeight="1" x14ac:dyDescent="0.25">
      <c r="A11" s="12" t="s">
        <v>29</v>
      </c>
      <c r="B11" s="14">
        <v>0.9</v>
      </c>
      <c r="C11" s="4">
        <v>1</v>
      </c>
      <c r="D11" s="14">
        <v>0.86099999999999999</v>
      </c>
      <c r="E11" s="4">
        <v>1</v>
      </c>
      <c r="F11" s="14">
        <v>1</v>
      </c>
      <c r="G11" s="4">
        <v>2</v>
      </c>
      <c r="H11" s="37"/>
      <c r="I11" s="4">
        <v>1</v>
      </c>
      <c r="J11" s="18">
        <f t="shared" si="0"/>
        <v>5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E3" zoomScale="170" zoomScaleNormal="170" workbookViewId="0">
      <selection activeCell="J4" sqref="J4:J11"/>
    </sheetView>
  </sheetViews>
  <sheetFormatPr defaultRowHeight="15" x14ac:dyDescent="0.25"/>
  <cols>
    <col min="1" max="1" width="22.140625" customWidth="1"/>
    <col min="2" max="2" width="15.42578125" customWidth="1"/>
    <col min="3" max="3" width="21.85546875" customWidth="1"/>
    <col min="4" max="4" width="17.140625" customWidth="1"/>
    <col min="5" max="5" width="15.140625" customWidth="1"/>
    <col min="6" max="6" width="27.7109375" customWidth="1"/>
    <col min="7" max="7" width="4.5703125" customWidth="1"/>
    <col min="8" max="8" width="28.5703125" customWidth="1"/>
    <col min="9" max="9" width="7.7109375" customWidth="1"/>
    <col min="10" max="10" width="4.85546875" customWidth="1"/>
  </cols>
  <sheetData>
    <row r="1" spans="1:10" x14ac:dyDescent="0.25">
      <c r="A1" s="65"/>
      <c r="B1" s="65"/>
      <c r="C1" s="65"/>
      <c r="D1" s="65"/>
      <c r="E1" s="65"/>
      <c r="F1" s="65"/>
      <c r="G1" s="65"/>
    </row>
    <row r="3" spans="1:10" ht="78" customHeight="1" x14ac:dyDescent="0.25">
      <c r="A3" s="38" t="s">
        <v>0</v>
      </c>
      <c r="B3" s="2" t="s">
        <v>43</v>
      </c>
      <c r="C3" s="2" t="s">
        <v>44</v>
      </c>
      <c r="D3" s="2" t="s">
        <v>45</v>
      </c>
      <c r="E3" s="42" t="s">
        <v>46</v>
      </c>
      <c r="F3" s="2" t="s">
        <v>42</v>
      </c>
      <c r="G3" s="3" t="s">
        <v>15</v>
      </c>
      <c r="H3" s="42" t="s">
        <v>47</v>
      </c>
      <c r="I3" s="23" t="s">
        <v>16</v>
      </c>
      <c r="J3" s="43" t="s">
        <v>48</v>
      </c>
    </row>
    <row r="4" spans="1:10" ht="13.5" customHeight="1" x14ac:dyDescent="0.25">
      <c r="A4" s="2" t="s">
        <v>11</v>
      </c>
      <c r="B4" s="39">
        <v>0</v>
      </c>
      <c r="C4" s="39">
        <v>0</v>
      </c>
      <c r="D4" s="39">
        <v>0</v>
      </c>
      <c r="E4" s="41">
        <f>SUM(B4:D4)</f>
        <v>0</v>
      </c>
      <c r="F4" s="8">
        <v>0.875</v>
      </c>
      <c r="G4" s="4">
        <v>1</v>
      </c>
      <c r="H4" s="4">
        <v>1</v>
      </c>
      <c r="I4" s="6">
        <f>E4+G4+H4</f>
        <v>2</v>
      </c>
      <c r="J4" s="16">
        <v>2</v>
      </c>
    </row>
    <row r="5" spans="1:10" ht="13.5" customHeight="1" x14ac:dyDescent="0.25">
      <c r="A5" s="2" t="s">
        <v>13</v>
      </c>
      <c r="B5" s="39">
        <v>0</v>
      </c>
      <c r="C5" s="39">
        <v>0</v>
      </c>
      <c r="D5" s="39">
        <v>0</v>
      </c>
      <c r="E5" s="41">
        <f t="shared" ref="E5:E11" si="0">SUM(B5:D5)</f>
        <v>0</v>
      </c>
      <c r="F5" s="8">
        <v>1</v>
      </c>
      <c r="G5" s="4">
        <v>0</v>
      </c>
      <c r="H5" s="4">
        <v>1</v>
      </c>
      <c r="I5" s="6">
        <f t="shared" ref="I5:I11" si="1">E5+G5+H5</f>
        <v>1</v>
      </c>
      <c r="J5" s="17">
        <v>3</v>
      </c>
    </row>
    <row r="6" spans="1:10" ht="13.5" customHeight="1" x14ac:dyDescent="0.25">
      <c r="A6" s="2" t="s">
        <v>12</v>
      </c>
      <c r="B6" s="39">
        <v>0</v>
      </c>
      <c r="C6" s="39">
        <v>0</v>
      </c>
      <c r="D6" s="39">
        <v>0</v>
      </c>
      <c r="E6" s="41">
        <f t="shared" si="0"/>
        <v>0</v>
      </c>
      <c r="F6" s="8">
        <v>1</v>
      </c>
      <c r="G6" s="4">
        <v>0</v>
      </c>
      <c r="H6" s="4">
        <v>1</v>
      </c>
      <c r="I6" s="6">
        <f t="shared" si="1"/>
        <v>1</v>
      </c>
      <c r="J6" s="17">
        <v>3</v>
      </c>
    </row>
    <row r="7" spans="1:10" ht="13.5" customHeight="1" x14ac:dyDescent="0.25">
      <c r="A7" s="2" t="s">
        <v>14</v>
      </c>
      <c r="B7" s="39">
        <v>0</v>
      </c>
      <c r="C7" s="39">
        <v>1</v>
      </c>
      <c r="D7" s="39">
        <v>0</v>
      </c>
      <c r="E7" s="41">
        <f t="shared" si="0"/>
        <v>1</v>
      </c>
      <c r="F7" s="8">
        <v>0.83299999999999996</v>
      </c>
      <c r="G7" s="4">
        <v>1</v>
      </c>
      <c r="H7" s="4">
        <v>1</v>
      </c>
      <c r="I7" s="6">
        <f t="shared" si="1"/>
        <v>3</v>
      </c>
      <c r="J7" s="16">
        <v>1</v>
      </c>
    </row>
    <row r="8" spans="1:10" ht="28.5" customHeight="1" x14ac:dyDescent="0.25">
      <c r="A8" s="12" t="s">
        <v>26</v>
      </c>
      <c r="B8" s="39">
        <v>2</v>
      </c>
      <c r="C8" s="39">
        <v>1</v>
      </c>
      <c r="D8" s="39">
        <v>0</v>
      </c>
      <c r="E8" s="41">
        <f t="shared" si="0"/>
        <v>3</v>
      </c>
      <c r="F8" s="4"/>
      <c r="G8" s="4">
        <v>0</v>
      </c>
      <c r="H8" s="4">
        <v>1</v>
      </c>
      <c r="I8" s="6">
        <f t="shared" si="1"/>
        <v>4</v>
      </c>
      <c r="J8" s="18">
        <v>0</v>
      </c>
    </row>
    <row r="9" spans="1:10" ht="13.5" customHeight="1" x14ac:dyDescent="0.25">
      <c r="A9" s="12" t="s">
        <v>27</v>
      </c>
      <c r="B9" s="40">
        <v>2</v>
      </c>
      <c r="C9" s="40">
        <v>1</v>
      </c>
      <c r="D9" s="40">
        <v>0</v>
      </c>
      <c r="E9" s="41">
        <f t="shared" si="0"/>
        <v>3</v>
      </c>
      <c r="F9" s="4"/>
      <c r="G9" s="4">
        <v>0</v>
      </c>
      <c r="H9" s="4">
        <v>1</v>
      </c>
      <c r="I9" s="6">
        <f t="shared" si="1"/>
        <v>4</v>
      </c>
      <c r="J9" s="18">
        <v>0</v>
      </c>
    </row>
    <row r="10" spans="1:10" ht="13.5" customHeight="1" x14ac:dyDescent="0.25">
      <c r="A10" s="12" t="s">
        <v>28</v>
      </c>
      <c r="B10" s="39">
        <v>2</v>
      </c>
      <c r="C10" s="39">
        <v>1</v>
      </c>
      <c r="D10" s="39">
        <v>0</v>
      </c>
      <c r="E10" s="41">
        <f t="shared" si="0"/>
        <v>3</v>
      </c>
      <c r="F10" s="4"/>
      <c r="G10" s="4">
        <v>0</v>
      </c>
      <c r="H10" s="4">
        <v>1</v>
      </c>
      <c r="I10" s="6">
        <f t="shared" si="1"/>
        <v>4</v>
      </c>
      <c r="J10" s="18">
        <v>0</v>
      </c>
    </row>
    <row r="11" spans="1:10" ht="13.5" customHeight="1" x14ac:dyDescent="0.25">
      <c r="A11" s="12" t="s">
        <v>29</v>
      </c>
      <c r="B11" s="40">
        <v>0</v>
      </c>
      <c r="C11" s="40">
        <v>1</v>
      </c>
      <c r="D11" s="40">
        <v>0</v>
      </c>
      <c r="E11" s="41">
        <f t="shared" si="0"/>
        <v>1</v>
      </c>
      <c r="F11" s="4"/>
      <c r="G11" s="4">
        <v>0</v>
      </c>
      <c r="H11" s="4">
        <v>1</v>
      </c>
      <c r="I11" s="6">
        <f t="shared" si="1"/>
        <v>2</v>
      </c>
      <c r="J11" s="16">
        <v>2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I12" sqref="I12"/>
    </sheetView>
  </sheetViews>
  <sheetFormatPr defaultRowHeight="15" x14ac:dyDescent="0.25"/>
  <cols>
    <col min="1" max="1" width="36.28515625" customWidth="1"/>
    <col min="2" max="2" width="10.42578125" customWidth="1"/>
    <col min="3" max="3" width="11.28515625" customWidth="1"/>
  </cols>
  <sheetData>
    <row r="2" spans="1:3" ht="58.5" customHeight="1" x14ac:dyDescent="0.25">
      <c r="A2" s="28" t="s">
        <v>0</v>
      </c>
      <c r="B2" s="23" t="s">
        <v>16</v>
      </c>
      <c r="C2" s="23" t="s">
        <v>49</v>
      </c>
    </row>
    <row r="3" spans="1:3" x14ac:dyDescent="0.25">
      <c r="A3" s="2" t="s">
        <v>11</v>
      </c>
      <c r="B3" s="6">
        <f>'ЕГЭ 2020'!DC7+'диагностические работы 10 класс'!DC6+'ВПР 2020'!AR21+'ВПР 2020'!Z63+'ВПР 2020'!AI7+'ВПР 2020'!BJ35+'ВПР 2020'!CB49+'МДР 2019-2020 учебный год'!Z20+'МДР 2019-2020 учебный год'!Z6+'оценка ФГ'!J4+объективность!J4</f>
        <v>123</v>
      </c>
      <c r="C3" s="47">
        <f>B3/173</f>
        <v>0.71098265895953761</v>
      </c>
    </row>
    <row r="4" spans="1:3" x14ac:dyDescent="0.25">
      <c r="A4" s="2" t="s">
        <v>26</v>
      </c>
      <c r="B4" s="6">
        <f>'ЕГЭ 2020'!DC11+'диагностические работы 10 класс'!DC10+'ВПР 2020'!AR25+'ВПР 2020'!Z67+'ВПР 2020'!AI11+'ВПР 2020'!BJ39+'ВПР 2020'!CB53+'МДР 2019-2020 учебный год'!Z24+'МДР 2019-2020 учебный год'!Z10+'оценка ФГ'!J8+объективность!J8</f>
        <v>115</v>
      </c>
      <c r="C4" s="47">
        <f t="shared" ref="C4:C10" si="0">B4/173</f>
        <v>0.66473988439306353</v>
      </c>
    </row>
    <row r="5" spans="1:3" x14ac:dyDescent="0.25">
      <c r="A5" s="2" t="s">
        <v>28</v>
      </c>
      <c r="B5" s="6">
        <f>'ЕГЭ 2020'!DC13+'диагностические работы 10 класс'!DC12+'ВПР 2020'!AR27+'ВПР 2020'!Z69+'ВПР 2020'!AI13+'ВПР 2020'!BJ41+'ВПР 2020'!CB55+'МДР 2019-2020 учебный год'!Z26+'МДР 2019-2020 учебный год'!Z12+'оценка ФГ'!J10+объективность!J10</f>
        <v>114</v>
      </c>
      <c r="C5" s="47">
        <f t="shared" si="0"/>
        <v>0.65895953757225434</v>
      </c>
    </row>
    <row r="6" spans="1:3" x14ac:dyDescent="0.25">
      <c r="A6" s="2" t="s">
        <v>12</v>
      </c>
      <c r="B6" s="6">
        <f>'ЕГЭ 2020'!DC9+'диагностические работы 10 класс'!DC8+'ВПР 2020'!AR23+'ВПР 2020'!Z65+'ВПР 2020'!AI9+'ВПР 2020'!BJ37+'ВПР 2020'!CB51+'МДР 2019-2020 учебный год'!Z22+'МДР 2019-2020 учебный год'!Z8+'оценка ФГ'!J6+объективность!J6</f>
        <v>113</v>
      </c>
      <c r="C6" s="47">
        <f t="shared" si="0"/>
        <v>0.65317919075144504</v>
      </c>
    </row>
    <row r="7" spans="1:3" x14ac:dyDescent="0.25">
      <c r="A7" s="2" t="s">
        <v>13</v>
      </c>
      <c r="B7" s="6">
        <f>'ЕГЭ 2020'!DC8+'диагностические работы 10 класс'!DC7+'ВПР 2020'!AR22+'ВПР 2020'!Z64+'ВПР 2020'!AI8+'ВПР 2020'!BJ36+'ВПР 2020'!CB50+'МДР 2019-2020 учебный год'!Z21+'МДР 2019-2020 учебный год'!Z7+'оценка ФГ'!J5+объективность!J5</f>
        <v>109</v>
      </c>
      <c r="C7" s="47">
        <f t="shared" si="0"/>
        <v>0.63005780346820806</v>
      </c>
    </row>
    <row r="8" spans="1:3" x14ac:dyDescent="0.25">
      <c r="A8" s="2" t="s">
        <v>29</v>
      </c>
      <c r="B8" s="6">
        <f>'ЕГЭ 2020'!DC14+'диагностические работы 10 класс'!DC13+'ВПР 2020'!AR28+'ВПР 2020'!Z70+'ВПР 2020'!AI14+'ВПР 2020'!BJ42+'ВПР 2020'!CB56+'МДР 2019-2020 учебный год'!Z27+'МДР 2019-2020 учебный год'!Z13+'оценка ФГ'!J11+объективность!J11</f>
        <v>106</v>
      </c>
      <c r="C8" s="47">
        <f t="shared" si="0"/>
        <v>0.61271676300578037</v>
      </c>
    </row>
    <row r="9" spans="1:3" x14ac:dyDescent="0.25">
      <c r="A9" s="2" t="s">
        <v>27</v>
      </c>
      <c r="B9" s="6">
        <f>'ЕГЭ 2020'!DC12+'диагностические работы 10 класс'!DC11+'ВПР 2020'!AR26+'ВПР 2020'!Z68+'ВПР 2020'!AI12+'ВПР 2020'!BJ40+'ВПР 2020'!CB54+'МДР 2019-2020 учебный год'!Z25+'МДР 2019-2020 учебный год'!Z11+'оценка ФГ'!J9+объективность!J9</f>
        <v>96</v>
      </c>
      <c r="C9" s="47">
        <f t="shared" si="0"/>
        <v>0.55491329479768781</v>
      </c>
    </row>
    <row r="10" spans="1:3" ht="15" customHeight="1" x14ac:dyDescent="0.25">
      <c r="A10" s="2" t="s">
        <v>14</v>
      </c>
      <c r="B10" s="6">
        <f>'ЕГЭ 2020'!DC10+'диагностические работы 10 класс'!DC9+'ВПР 2020'!AR24+'ВПР 2020'!Z66+'ВПР 2020'!AI10+'ВПР 2020'!BJ38+'ВПР 2020'!CB52+'МДР 2019-2020 учебный год'!Z23+'МДР 2019-2020 учебный год'!Z9+'оценка ФГ'!J7+объективность!J7</f>
        <v>59</v>
      </c>
      <c r="C10" s="48">
        <f t="shared" si="0"/>
        <v>0.34104046242774566</v>
      </c>
    </row>
    <row r="13" spans="1:3" x14ac:dyDescent="0.25">
      <c r="A13" s="44" t="s">
        <v>50</v>
      </c>
    </row>
    <row r="14" spans="1:3" x14ac:dyDescent="0.25">
      <c r="A14" s="45" t="s">
        <v>51</v>
      </c>
    </row>
    <row r="15" spans="1:3" x14ac:dyDescent="0.25">
      <c r="A15" s="46" t="s">
        <v>52</v>
      </c>
    </row>
  </sheetData>
  <sortState ref="A3:B10">
    <sortCondition descending="1"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ЕГЭ 2020</vt:lpstr>
      <vt:lpstr>диагностические работы 10 класс</vt:lpstr>
      <vt:lpstr>ВПР 2020</vt:lpstr>
      <vt:lpstr>МДР 2019-2020 учебный год</vt:lpstr>
      <vt:lpstr>оценка ФГ</vt:lpstr>
      <vt:lpstr>объективность</vt:lpstr>
      <vt:lpstr>рейтинг 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2021-07-13T09:05:41Z</dcterms:created>
  <dcterms:modified xsi:type="dcterms:W3CDTF">2021-07-29T21:20:20Z</dcterms:modified>
</cp:coreProperties>
</file>